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t\Desktop\робота\"/>
    </mc:Choice>
  </mc:AlternateContent>
  <bookViews>
    <workbookView xWindow="0" yWindow="0" windowWidth="23040" windowHeight="9336"/>
  </bookViews>
  <sheets>
    <sheet name="Лист1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l="1"/>
  <c r="E2" i="1" l="1"/>
  <c r="E3" i="1" s="1"/>
  <c r="H2" i="1" l="1"/>
  <c r="H3" i="1" s="1"/>
  <c r="I2" i="1"/>
  <c r="H4" i="1" l="1"/>
  <c r="I3" i="1"/>
  <c r="H5" i="1" l="1"/>
  <c r="I4" i="1"/>
  <c r="H6" i="1" l="1"/>
  <c r="I5" i="1"/>
  <c r="H7" i="1" l="1"/>
  <c r="I6" i="1"/>
  <c r="H8" i="1" l="1"/>
  <c r="I7" i="1"/>
  <c r="H9" i="1" l="1"/>
  <c r="H10" i="1" s="1"/>
  <c r="I8" i="1"/>
  <c r="I9" i="1" l="1"/>
  <c r="H11" i="1" l="1"/>
  <c r="I10" i="1"/>
  <c r="H12" i="1" l="1"/>
  <c r="I11" i="1"/>
  <c r="H13" i="1" l="1"/>
  <c r="I12" i="1"/>
  <c r="H14" i="1" l="1"/>
  <c r="I14" i="1" s="1"/>
  <c r="I13" i="1"/>
</calcChain>
</file>

<file path=xl/sharedStrings.xml><?xml version="1.0" encoding="utf-8"?>
<sst xmlns="http://schemas.openxmlformats.org/spreadsheetml/2006/main" count="12" uniqueCount="12">
  <si>
    <t>платеж без ком</t>
  </si>
  <si>
    <t>запрашиваемая</t>
  </si>
  <si>
    <t>Term</t>
  </si>
  <si>
    <t>Rate</t>
  </si>
  <si>
    <t>Коеф. 1</t>
  </si>
  <si>
    <t>Коеф. 2</t>
  </si>
  <si>
    <t>разовая ком (не в кредит)</t>
  </si>
  <si>
    <t>Ежемес комиссия</t>
  </si>
  <si>
    <t>платеж с ежемес. ком</t>
  </si>
  <si>
    <t>XIRR</t>
  </si>
  <si>
    <t>?</t>
  </si>
  <si>
    <t>Вводные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</si>
</sst>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0"/>
    <numFmt numFmtId="165" formatCode="#,##0.0000\ &quot;₴&quot;;[Red]\-#,##0.0000\ &quot;₴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9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10" fontId="0" fillId="0" borderId="6" xfId="0" applyNumberFormat="1" applyBorder="1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8" sqref="B8"/>
    </sheetView>
  </sheetViews>
  <sheetFormatPr defaultRowHeight="14.4" x14ac:dyDescent="0.3"/>
  <cols>
    <col min="1" max="1" width="20.21875" bestFit="1" customWidth="1"/>
    <col min="2" max="2" width="12.33203125" bestFit="1" customWidth="1"/>
    <col min="4" max="5" width="14.6640625" bestFit="1" customWidth="1"/>
    <col min="8" max="8" width="14.6640625" bestFit="1" customWidth="1"/>
    <col min="9" max="9" width="20.33203125" customWidth="1"/>
  </cols>
  <sheetData>
    <row r="1" spans="1:9" ht="15" thickBot="1" x14ac:dyDescent="0.35">
      <c r="A1" s="4" t="s">
        <v>11</v>
      </c>
      <c r="B1" s="4"/>
    </row>
    <row r="2" spans="1:9" x14ac:dyDescent="0.3">
      <c r="A2" s="5" t="s">
        <v>3</v>
      </c>
      <c r="B2" s="6">
        <v>0.15</v>
      </c>
      <c r="D2" t="s">
        <v>4</v>
      </c>
      <c r="E2" s="1">
        <f>B7/(B4-B5+B7)</f>
        <v>8.37075043259808E-2</v>
      </c>
      <c r="G2">
        <v>0</v>
      </c>
      <c r="H2" s="1">
        <f>E2</f>
        <v>8.37075043259808E-2</v>
      </c>
      <c r="I2">
        <f t="shared" ref="I2:I4" si="0">POWER(H2,-12)-1</f>
        <v>8449427276221.9355</v>
      </c>
    </row>
    <row r="3" spans="1:9" x14ac:dyDescent="0.3">
      <c r="A3" s="7" t="s">
        <v>2</v>
      </c>
      <c r="B3" s="8">
        <v>12</v>
      </c>
      <c r="D3" t="s">
        <v>5</v>
      </c>
      <c r="E3" s="1">
        <f>1-E2</f>
        <v>0.91629249567401916</v>
      </c>
      <c r="G3">
        <v>1</v>
      </c>
      <c r="H3">
        <f>H2-($E$2*POWER(H2,$B$3+1)-H2+$E$3)/($E$2*($B$3+1)*POWER(H2,$B$3)-1)</f>
        <v>0.91629249567412729</v>
      </c>
      <c r="I3">
        <f t="shared" si="0"/>
        <v>1.8548969911314859</v>
      </c>
    </row>
    <row r="4" spans="1:9" x14ac:dyDescent="0.3">
      <c r="A4" s="7" t="s">
        <v>1</v>
      </c>
      <c r="B4" s="9">
        <v>250000</v>
      </c>
      <c r="G4">
        <v>2</v>
      </c>
      <c r="H4">
        <f>H3-($E$2*POWER(H3,$B$3+1)-H3+$E$3)/($E$2*($B$3+1)*POWER(H3,$B$3)-1)</f>
        <v>0.95970710063199349</v>
      </c>
      <c r="I4">
        <f t="shared" si="0"/>
        <v>0.6380814917978388</v>
      </c>
    </row>
    <row r="5" spans="1:9" x14ac:dyDescent="0.3">
      <c r="A5" s="7" t="s">
        <v>6</v>
      </c>
      <c r="B5" s="9">
        <v>3000</v>
      </c>
      <c r="G5">
        <v>3</v>
      </c>
      <c r="H5">
        <f t="shared" ref="H5:H14" si="1">H4-($E$2*POWER(H4,$B$3+1)-H4+$E$3)/($E$2*($B$3+1)*POWER(H4,$B$3)-1)</f>
        <v>0.97647068441093299</v>
      </c>
      <c r="I5">
        <f>POWER(H5,-12)-1</f>
        <v>0.33072858752176693</v>
      </c>
    </row>
    <row r="6" spans="1:9" ht="15" thickBot="1" x14ac:dyDescent="0.35">
      <c r="A6" s="10" t="s">
        <v>7</v>
      </c>
      <c r="B6" s="11">
        <v>1.9E-2</v>
      </c>
      <c r="G6">
        <v>4</v>
      </c>
      <c r="H6">
        <f t="shared" si="1"/>
        <v>0.98330316243758797</v>
      </c>
      <c r="I6">
        <f t="shared" ref="I6:I14" si="2">POWER(H6,-12)-1</f>
        <v>0.2239136236020014</v>
      </c>
    </row>
    <row r="7" spans="1:9" x14ac:dyDescent="0.3">
      <c r="A7" t="s">
        <v>0</v>
      </c>
      <c r="B7">
        <f>B2*(1/12)*B4/(1-(1+B2*(1/12))^(-B3))</f>
        <v>22564.578086289246</v>
      </c>
      <c r="G7">
        <v>5</v>
      </c>
      <c r="H7">
        <f t="shared" si="1"/>
        <v>0.98547376574661694</v>
      </c>
      <c r="I7">
        <f t="shared" si="2"/>
        <v>0.19195316395579565</v>
      </c>
    </row>
    <row r="8" spans="1:9" x14ac:dyDescent="0.3">
      <c r="A8" t="s">
        <v>8</v>
      </c>
      <c r="B8" s="12">
        <f>B7+B4*B6</f>
        <v>27314.578086289246</v>
      </c>
      <c r="G8">
        <v>6</v>
      </c>
      <c r="H8">
        <f t="shared" si="1"/>
        <v>0.98576980526233804</v>
      </c>
      <c r="I8">
        <f t="shared" si="2"/>
        <v>0.18766474306766967</v>
      </c>
    </row>
    <row r="9" spans="1:9" x14ac:dyDescent="0.3">
      <c r="A9" t="s">
        <v>9</v>
      </c>
      <c r="B9" s="13" t="s">
        <v>10</v>
      </c>
      <c r="G9">
        <v>7</v>
      </c>
      <c r="H9">
        <f t="shared" si="1"/>
        <v>0.98577562825978282</v>
      </c>
      <c r="I9">
        <f t="shared" si="2"/>
        <v>0.18758055907423521</v>
      </c>
    </row>
    <row r="10" spans="1:9" x14ac:dyDescent="0.3">
      <c r="G10">
        <v>8</v>
      </c>
      <c r="H10">
        <f>H9-($E$2*POWER(H9,$B$3+1)-H9+$E$3)/($E$2*($B$3+1)*POWER(H9,$B$3)-1)</f>
        <v>0.98577563051944317</v>
      </c>
      <c r="I10">
        <f t="shared" si="2"/>
        <v>0.18758052640722345</v>
      </c>
    </row>
    <row r="11" spans="1:9" x14ac:dyDescent="0.3">
      <c r="B11" s="2"/>
      <c r="G11">
        <v>9</v>
      </c>
      <c r="H11">
        <f t="shared" si="1"/>
        <v>0.98577563051944317</v>
      </c>
      <c r="I11">
        <f t="shared" si="2"/>
        <v>0.18758052640722345</v>
      </c>
    </row>
    <row r="12" spans="1:9" x14ac:dyDescent="0.3">
      <c r="G12">
        <v>10</v>
      </c>
      <c r="H12">
        <f t="shared" si="1"/>
        <v>0.98577563051944317</v>
      </c>
      <c r="I12">
        <f t="shared" si="2"/>
        <v>0.18758052640722345</v>
      </c>
    </row>
    <row r="13" spans="1:9" x14ac:dyDescent="0.3">
      <c r="G13">
        <v>11</v>
      </c>
      <c r="H13">
        <f t="shared" si="1"/>
        <v>0.98577563051944317</v>
      </c>
      <c r="I13">
        <f t="shared" si="2"/>
        <v>0.18758052640722345</v>
      </c>
    </row>
    <row r="14" spans="1:9" x14ac:dyDescent="0.3">
      <c r="B14" s="3"/>
      <c r="G14">
        <v>12</v>
      </c>
      <c r="H14">
        <f t="shared" si="1"/>
        <v>0.98577563051944317</v>
      </c>
      <c r="I14">
        <f t="shared" si="2"/>
        <v>0.18758052640722345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BOIKO Yurii Sergiiovych</dc:creator>
  <cp:lastModifiedBy>alt</cp:lastModifiedBy>
  <dcterms:created xsi:type="dcterms:W3CDTF">2020-05-04T14:08:47Z</dcterms:created>
  <dcterms:modified xsi:type="dcterms:W3CDTF">2020-05-04T16:27:11Z</dcterms:modified>
</cp:coreProperties>
</file>