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 codeName="{B08E4597-CF32-672E-EC9B-63DB714DCB7F}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0E49B53A-C778-4D8D-AC6F-87DFD671EFEC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Сосна (2)" sheetId="7" r:id="rId1"/>
  </sheets>
  <definedNames>
    <definedName name="_xlnm._FilterDatabase" localSheetId="0" hidden="1">'Сосна (2)'!#REF!</definedName>
    <definedName name="_xlnm.Print_Area" localSheetId="0">'Сосна (2)'!$U$2:$AH$27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8" i="7" l="1"/>
  <c r="AF9" i="7"/>
  <c r="AF10" i="7"/>
  <c r="AF11" i="7"/>
  <c r="AF12" i="7"/>
  <c r="AF13" i="7"/>
  <c r="AF14" i="7"/>
  <c r="AF15" i="7"/>
  <c r="AF16" i="7"/>
  <c r="AF7" i="7"/>
  <c r="P98" i="7" l="1"/>
  <c r="A98" i="7"/>
  <c r="P97" i="7"/>
  <c r="A97" i="7"/>
  <c r="P96" i="7"/>
  <c r="A96" i="7"/>
  <c r="P95" i="7"/>
  <c r="A95" i="7"/>
  <c r="P94" i="7"/>
  <c r="A94" i="7"/>
  <c r="P93" i="7"/>
  <c r="A93" i="7"/>
  <c r="P92" i="7"/>
  <c r="A92" i="7"/>
  <c r="P91" i="7"/>
  <c r="A91" i="7"/>
  <c r="P90" i="7"/>
  <c r="A90" i="7"/>
  <c r="P89" i="7"/>
  <c r="A89" i="7"/>
  <c r="P88" i="7"/>
  <c r="A88" i="7"/>
  <c r="P87" i="7"/>
  <c r="A87" i="7"/>
  <c r="P86" i="7"/>
  <c r="A86" i="7"/>
  <c r="P85" i="7"/>
  <c r="A85" i="7"/>
  <c r="P84" i="7"/>
  <c r="A84" i="7"/>
  <c r="P83" i="7"/>
  <c r="A83" i="7"/>
  <c r="P82" i="7"/>
  <c r="A82" i="7"/>
  <c r="P81" i="7"/>
  <c r="A81" i="7"/>
  <c r="P80" i="7"/>
  <c r="A80" i="7"/>
  <c r="P79" i="7"/>
  <c r="A79" i="7"/>
  <c r="P78" i="7"/>
  <c r="A78" i="7"/>
  <c r="P77" i="7"/>
  <c r="A77" i="7"/>
  <c r="P76" i="7"/>
  <c r="A76" i="7"/>
  <c r="P75" i="7"/>
  <c r="A75" i="7"/>
  <c r="P74" i="7"/>
  <c r="A74" i="7"/>
  <c r="P73" i="7"/>
  <c r="A73" i="7"/>
  <c r="P72" i="7"/>
  <c r="A72" i="7"/>
  <c r="P71" i="7"/>
  <c r="A71" i="7"/>
  <c r="P70" i="7"/>
  <c r="A70" i="7"/>
  <c r="P69" i="7"/>
  <c r="A69" i="7"/>
  <c r="P68" i="7"/>
  <c r="A68" i="7"/>
  <c r="P67" i="7"/>
  <c r="A67" i="7"/>
  <c r="P66" i="7"/>
  <c r="A66" i="7"/>
  <c r="P65" i="7"/>
  <c r="A65" i="7"/>
  <c r="P64" i="7"/>
  <c r="A64" i="7"/>
  <c r="P63" i="7"/>
  <c r="A63" i="7"/>
  <c r="P62" i="7"/>
  <c r="A62" i="7"/>
  <c r="P61" i="7"/>
  <c r="A61" i="7"/>
  <c r="P60" i="7"/>
  <c r="A60" i="7"/>
  <c r="P59" i="7"/>
  <c r="A59" i="7"/>
  <c r="P58" i="7"/>
  <c r="A58" i="7"/>
  <c r="P57" i="7"/>
  <c r="A57" i="7"/>
  <c r="P56" i="7"/>
  <c r="A56" i="7"/>
  <c r="P55" i="7"/>
  <c r="A55" i="7"/>
  <c r="P54" i="7"/>
  <c r="A54" i="7"/>
  <c r="P53" i="7"/>
  <c r="A53" i="7"/>
  <c r="P52" i="7"/>
  <c r="A52" i="7"/>
  <c r="P51" i="7"/>
  <c r="A51" i="7"/>
  <c r="P50" i="7"/>
  <c r="A50" i="7"/>
  <c r="P49" i="7"/>
  <c r="A49" i="7"/>
  <c r="P48" i="7"/>
  <c r="A48" i="7"/>
  <c r="P47" i="7"/>
  <c r="A47" i="7"/>
  <c r="P46" i="7"/>
  <c r="A46" i="7"/>
  <c r="P45" i="7"/>
  <c r="A45" i="7"/>
  <c r="P44" i="7"/>
  <c r="A44" i="7"/>
  <c r="P43" i="7"/>
  <c r="A43" i="7"/>
  <c r="P42" i="7"/>
  <c r="A42" i="7"/>
  <c r="P41" i="7"/>
  <c r="A41" i="7"/>
  <c r="P40" i="7"/>
  <c r="A40" i="7"/>
  <c r="P39" i="7"/>
  <c r="A39" i="7"/>
  <c r="P38" i="7"/>
  <c r="A38" i="7"/>
  <c r="P37" i="7"/>
  <c r="A37" i="7"/>
  <c r="P36" i="7"/>
  <c r="A36" i="7"/>
  <c r="P35" i="7"/>
  <c r="A35" i="7"/>
  <c r="P34" i="7"/>
  <c r="A34" i="7"/>
  <c r="P33" i="7"/>
  <c r="A33" i="7"/>
  <c r="P32" i="7"/>
  <c r="A32" i="7"/>
  <c r="P31" i="7"/>
  <c r="A31" i="7"/>
  <c r="P30" i="7"/>
  <c r="A30" i="7"/>
  <c r="P29" i="7"/>
  <c r="A29" i="7"/>
  <c r="P28" i="7"/>
  <c r="A28" i="7"/>
  <c r="P27" i="7"/>
  <c r="A27" i="7"/>
  <c r="P26" i="7"/>
  <c r="A26" i="7"/>
  <c r="P25" i="7"/>
  <c r="A25" i="7"/>
  <c r="P24" i="7"/>
  <c r="A24" i="7"/>
  <c r="P23" i="7"/>
  <c r="A23" i="7"/>
  <c r="P22" i="7"/>
  <c r="A22" i="7"/>
  <c r="P21" i="7"/>
  <c r="A21" i="7"/>
  <c r="P20" i="7"/>
  <c r="A20" i="7"/>
  <c r="P19" i="7"/>
  <c r="A19" i="7"/>
  <c r="P18" i="7"/>
  <c r="A18" i="7"/>
  <c r="P17" i="7"/>
  <c r="K17" i="7"/>
  <c r="L17" i="7" s="1"/>
  <c r="A17" i="7"/>
  <c r="P16" i="7"/>
  <c r="K16" i="7"/>
  <c r="L16" i="7" s="1"/>
  <c r="A16" i="7"/>
  <c r="P15" i="7"/>
  <c r="K15" i="7"/>
  <c r="L15" i="7" s="1"/>
  <c r="A15" i="7"/>
  <c r="P14" i="7"/>
  <c r="K14" i="7"/>
  <c r="L14" i="7" s="1"/>
  <c r="A14" i="7"/>
  <c r="P13" i="7"/>
  <c r="K13" i="7"/>
  <c r="L13" i="7" s="1"/>
  <c r="A13" i="7"/>
  <c r="P12" i="7"/>
  <c r="K12" i="7"/>
  <c r="L12" i="7" s="1"/>
  <c r="A12" i="7"/>
  <c r="P11" i="7"/>
  <c r="K11" i="7"/>
  <c r="L11" i="7" s="1"/>
  <c r="A11" i="7"/>
  <c r="P10" i="7"/>
  <c r="K10" i="7"/>
  <c r="L10" i="7" s="1"/>
  <c r="A10" i="7"/>
  <c r="P9" i="7"/>
  <c r="K9" i="7"/>
  <c r="L9" i="7" s="1"/>
  <c r="A9" i="7"/>
  <c r="P8" i="7"/>
  <c r="K8" i="7"/>
  <c r="L8" i="7" s="1"/>
  <c r="A8" i="7"/>
  <c r="P7" i="7"/>
  <c r="K7" i="7"/>
  <c r="L7" i="7" s="1"/>
  <c r="A7" i="7"/>
  <c r="P6" i="7"/>
  <c r="K6" i="7"/>
  <c r="L6" i="7" s="1"/>
  <c r="A6" i="7"/>
  <c r="P5" i="7"/>
  <c r="K5" i="7"/>
  <c r="L5" i="7" s="1"/>
  <c r="A5" i="7"/>
  <c r="P4" i="7"/>
  <c r="K4" i="7"/>
  <c r="L4" i="7" s="1"/>
  <c r="A4" i="7"/>
  <c r="P3" i="7"/>
  <c r="V10" i="7" s="1"/>
  <c r="AC10" i="7" s="1"/>
  <c r="K3" i="7"/>
  <c r="L3" i="7" s="1"/>
  <c r="A3" i="7"/>
  <c r="V15" i="7" l="1"/>
  <c r="U15" i="7" s="1"/>
  <c r="V11" i="7"/>
  <c r="AC11" i="7" s="1"/>
  <c r="V14" i="7"/>
  <c r="AC14" i="7" s="1"/>
  <c r="V49" i="7"/>
  <c r="V7" i="7"/>
  <c r="V13" i="7"/>
  <c r="AC13" i="7" s="1"/>
  <c r="V9" i="7"/>
  <c r="V16" i="7"/>
  <c r="U16" i="7" s="1"/>
  <c r="V12" i="7"/>
  <c r="AC12" i="7" s="1"/>
  <c r="V8" i="7"/>
  <c r="V37" i="7"/>
  <c r="V29" i="7"/>
  <c r="V34" i="7"/>
  <c r="V38" i="7"/>
  <c r="V31" i="7"/>
  <c r="V35" i="7"/>
  <c r="V51" i="7"/>
  <c r="V28" i="7"/>
  <c r="V32" i="7"/>
  <c r="V36" i="7"/>
  <c r="V39" i="7"/>
  <c r="V41" i="7"/>
  <c r="V43" i="7"/>
  <c r="V46" i="7"/>
  <c r="V48" i="7"/>
  <c r="V50" i="7"/>
  <c r="V30" i="7"/>
  <c r="V33" i="7"/>
  <c r="V40" i="7"/>
  <c r="V42" i="7"/>
  <c r="V44" i="7"/>
  <c r="V45" i="7"/>
  <c r="V47" i="7"/>
  <c r="AC9" i="7" l="1"/>
  <c r="AC8" i="7"/>
  <c r="U7" i="7"/>
  <c r="AC7" i="7"/>
  <c r="U8" i="7" l="1"/>
  <c r="U9" i="7" s="1"/>
  <c r="U10" i="7" l="1"/>
  <c r="U11" i="7" l="1"/>
  <c r="U12" i="7" s="1"/>
  <c r="U13" i="7" s="1"/>
  <c r="U14" i="7" s="1"/>
</calcChain>
</file>

<file path=xl/sharedStrings.xml><?xml version="1.0" encoding="utf-8"?>
<sst xmlns="http://schemas.openxmlformats.org/spreadsheetml/2006/main" count="123" uniqueCount="123">
  <si>
    <t>СОСНА</t>
  </si>
  <si>
    <t>Приход</t>
  </si>
  <si>
    <t>Навес</t>
  </si>
  <si>
    <t>Проф брус</t>
  </si>
  <si>
    <t>Склад2</t>
  </si>
  <si>
    <t>Склад1</t>
  </si>
  <si>
    <t>РАСХОД</t>
  </si>
  <si>
    <t>ИТОГ</t>
  </si>
  <si>
    <t>Купить</t>
  </si>
  <si>
    <t>25*100*4000</t>
  </si>
  <si>
    <t>25*100*5000</t>
  </si>
  <si>
    <t>25*100*6000</t>
  </si>
  <si>
    <t>25*120*4000</t>
  </si>
  <si>
    <t>25*120*5000</t>
  </si>
  <si>
    <t>25*120*6000</t>
  </si>
  <si>
    <t>25*150*4000</t>
  </si>
  <si>
    <t>25*150*5000</t>
  </si>
  <si>
    <t>25*150*6000</t>
  </si>
  <si>
    <t>25*180*4000</t>
  </si>
  <si>
    <t>25*180*5000</t>
  </si>
  <si>
    <t>25*180*6000</t>
  </si>
  <si>
    <t>25*200*4000</t>
  </si>
  <si>
    <t>25*200*5000</t>
  </si>
  <si>
    <t>25*200*6000</t>
  </si>
  <si>
    <t>30*100*4000</t>
  </si>
  <si>
    <t>30*100*5000</t>
  </si>
  <si>
    <t>30*100*6000</t>
  </si>
  <si>
    <t>30*120*4000</t>
  </si>
  <si>
    <t>30*120*5000</t>
  </si>
  <si>
    <t>30*120*6000</t>
  </si>
  <si>
    <t>30*150*4000</t>
  </si>
  <si>
    <t>30*150*5000</t>
  </si>
  <si>
    <t>30*150*6000</t>
  </si>
  <si>
    <t>30*180*4000</t>
  </si>
  <si>
    <t>30*180*5000</t>
  </si>
  <si>
    <t>30*180*6000</t>
  </si>
  <si>
    <t>30*200*4000</t>
  </si>
  <si>
    <t>30*200*5000</t>
  </si>
  <si>
    <t>30*200*6000</t>
  </si>
  <si>
    <t>40*100*4000</t>
  </si>
  <si>
    <t>40*100*5000</t>
  </si>
  <si>
    <t>40*100*6000</t>
  </si>
  <si>
    <t>40*120*4000</t>
  </si>
  <si>
    <t>40*120*5000</t>
  </si>
  <si>
    <t>40*120*6000</t>
  </si>
  <si>
    <t>40*150*4000</t>
  </si>
  <si>
    <t>40*150*5000</t>
  </si>
  <si>
    <t>40*150*6000</t>
  </si>
  <si>
    <t>40*180*4000</t>
  </si>
  <si>
    <t>40*180*5000</t>
  </si>
  <si>
    <t>40*180*6000</t>
  </si>
  <si>
    <t>40*200*4000</t>
  </si>
  <si>
    <t>40*200*5000</t>
  </si>
  <si>
    <t>40*200*6000</t>
  </si>
  <si>
    <t>50*100*4000</t>
  </si>
  <si>
    <t>50*100*5000</t>
  </si>
  <si>
    <t>50*100*6000</t>
  </si>
  <si>
    <t>50*120*4000</t>
  </si>
  <si>
    <t>50*120*5000</t>
  </si>
  <si>
    <t>50*120*6000</t>
  </si>
  <si>
    <t>50*150*4000</t>
  </si>
  <si>
    <t>50*150*5000</t>
  </si>
  <si>
    <t>50*150*6000</t>
  </si>
  <si>
    <t>50*180*4000</t>
  </si>
  <si>
    <t>50*180*5000</t>
  </si>
  <si>
    <t>50*180*6000</t>
  </si>
  <si>
    <t>50*200*4000</t>
  </si>
  <si>
    <t>50*200*5000</t>
  </si>
  <si>
    <t>50*200*6000</t>
  </si>
  <si>
    <t>100*100*4000</t>
  </si>
  <si>
    <t>100*100*5000</t>
  </si>
  <si>
    <t>100*100*6000</t>
  </si>
  <si>
    <t>100*120*4000</t>
  </si>
  <si>
    <t>100*120*5000</t>
  </si>
  <si>
    <t>100*120*6000</t>
  </si>
  <si>
    <t>100*150*4000</t>
  </si>
  <si>
    <t>100*150*5000</t>
  </si>
  <si>
    <t>100*150*6000</t>
  </si>
  <si>
    <t>100*180*4000</t>
  </si>
  <si>
    <t>100*180*5000</t>
  </si>
  <si>
    <t>100*180*6000</t>
  </si>
  <si>
    <t>100*200*4000</t>
  </si>
  <si>
    <t>100*200*5000</t>
  </si>
  <si>
    <t>100*200*6000</t>
  </si>
  <si>
    <t>150*120*4000</t>
  </si>
  <si>
    <t>150*120*5000</t>
  </si>
  <si>
    <t>150*120*6000</t>
  </si>
  <si>
    <t>150*150*4000</t>
  </si>
  <si>
    <t>150*150*5000</t>
  </si>
  <si>
    <t>150*150*6000</t>
  </si>
  <si>
    <t>150*180*4000</t>
  </si>
  <si>
    <t>150*180*5000</t>
  </si>
  <si>
    <t>150*180*6000</t>
  </si>
  <si>
    <t>150*200*4000</t>
  </si>
  <si>
    <t>150*200*5000</t>
  </si>
  <si>
    <t>150*200*6000</t>
  </si>
  <si>
    <t>200*120*4000</t>
  </si>
  <si>
    <t>200*120*5000</t>
  </si>
  <si>
    <t>200*120*6000</t>
  </si>
  <si>
    <t>200*180*4000</t>
  </si>
  <si>
    <t>200*180*5000</t>
  </si>
  <si>
    <t>200*180*6000</t>
  </si>
  <si>
    <t>200*200*4000</t>
  </si>
  <si>
    <t>200*200*5000</t>
  </si>
  <si>
    <t>200*200*6000</t>
  </si>
  <si>
    <t>Корзина</t>
  </si>
  <si>
    <t>(наименование организации, ИНН)</t>
  </si>
  <si>
    <t>Товарный чек № ________ от  ________________ г.</t>
  </si>
  <si>
    <t>№
п/п</t>
  </si>
  <si>
    <t>Наименование, характеристика товара</t>
  </si>
  <si>
    <t>Кол-во</t>
  </si>
  <si>
    <t>Цена</t>
  </si>
  <si>
    <t>Сумма</t>
  </si>
  <si>
    <t xml:space="preserve">Всего  </t>
  </si>
  <si>
    <t>Всего отпущено на сумму:</t>
  </si>
  <si>
    <t>руб.</t>
  </si>
  <si>
    <t>коп.</t>
  </si>
  <si>
    <t>Продавец</t>
  </si>
  <si>
    <t>подпись</t>
  </si>
  <si>
    <t>ф.и.о.</t>
  </si>
  <si>
    <t xml:space="preserve"> И.П Дугинов </t>
  </si>
  <si>
    <t>М3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</si>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</sst>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12" borderId="0">
      <alignment horizontal="left" vertical="center"/>
    </xf>
    <xf numFmtId="0" fontId="6" fillId="12" borderId="0">
      <alignment horizontal="center" vertical="top"/>
    </xf>
    <xf numFmtId="0" fontId="7" fillId="12" borderId="0">
      <alignment horizontal="center" vertical="center"/>
    </xf>
    <xf numFmtId="0" fontId="8" fillId="12" borderId="0">
      <alignment horizontal="center" vertical="center"/>
    </xf>
    <xf numFmtId="0" fontId="8" fillId="12" borderId="0">
      <alignment horizontal="center" vertical="center"/>
    </xf>
    <xf numFmtId="0" fontId="8" fillId="12" borderId="0">
      <alignment horizontal="center" vertical="center"/>
    </xf>
    <xf numFmtId="0" fontId="8" fillId="12" borderId="0">
      <alignment horizontal="right" vertical="center"/>
    </xf>
    <xf numFmtId="0" fontId="8" fillId="12" borderId="0">
      <alignment horizontal="left" vertical="center"/>
    </xf>
    <xf numFmtId="0" fontId="8" fillId="12" borderId="0">
      <alignment horizontal="center" vertical="center"/>
    </xf>
    <xf numFmtId="0" fontId="8" fillId="12" borderId="0">
      <alignment horizontal="right" vertical="center"/>
    </xf>
    <xf numFmtId="0" fontId="8" fillId="12" borderId="0">
      <alignment horizontal="right" vertical="center"/>
    </xf>
    <xf numFmtId="0" fontId="8" fillId="12" borderId="0">
      <alignment horizontal="right" vertical="center"/>
    </xf>
    <xf numFmtId="0" fontId="8" fillId="12" borderId="0">
      <alignment horizontal="right" vertical="center"/>
    </xf>
    <xf numFmtId="0" fontId="8" fillId="12" borderId="0">
      <alignment horizontal="right" vertical="center"/>
    </xf>
    <xf numFmtId="0" fontId="8" fillId="12" borderId="0">
      <alignment horizontal="left" vertical="top"/>
    </xf>
    <xf numFmtId="0" fontId="8" fillId="12" borderId="0">
      <alignment horizontal="left" vertical="center"/>
    </xf>
    <xf numFmtId="0" fontId="8" fillId="12" borderId="0">
      <alignment horizontal="left" vertical="center"/>
    </xf>
    <xf numFmtId="0" fontId="8" fillId="12" borderId="0">
      <alignment horizontal="center" vertical="top"/>
    </xf>
    <xf numFmtId="0" fontId="8" fillId="12" borderId="0">
      <alignment horizontal="left" vertical="top"/>
    </xf>
    <xf numFmtId="0" fontId="8" fillId="12" borderId="0">
      <alignment horizontal="center" vertical="center"/>
    </xf>
    <xf numFmtId="0" fontId="6" fillId="12" borderId="0">
      <alignment horizontal="center" vertical="top"/>
    </xf>
  </cellStyleXfs>
  <cellXfs count="59">
    <xf numFmtId="0" fontId="0" fillId="0" borderId="0" xfId="0"/>
    <xf numFmtId="0" fontId="0" fillId="0" borderId="0" xfId="0" applyFill="1"/>
    <xf numFmtId="0" fontId="2" fillId="0" borderId="0" xfId="0" applyFont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7" borderId="0" xfId="0" applyFont="1" applyFill="1"/>
    <xf numFmtId="0" fontId="2" fillId="0" borderId="0" xfId="0" applyFont="1" applyFill="1"/>
    <xf numFmtId="0" fontId="0" fillId="0" borderId="0" xfId="2" applyNumberFormat="1" applyFont="1" applyAlignment="1">
      <alignment horizontal="left"/>
    </xf>
    <xf numFmtId="0" fontId="4" fillId="8" borderId="0" xfId="0" applyFont="1" applyFill="1" applyAlignment="1">
      <alignment vertical="center"/>
    </xf>
    <xf numFmtId="0" fontId="0" fillId="8" borderId="0" xfId="0" applyFill="1"/>
    <xf numFmtId="0" fontId="4" fillId="9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0" fillId="10" borderId="0" xfId="0" applyFill="1"/>
    <xf numFmtId="0" fontId="2" fillId="11" borderId="0" xfId="0" applyFont="1" applyFill="1"/>
    <xf numFmtId="0" fontId="0" fillId="11" borderId="0" xfId="0" applyFill="1"/>
    <xf numFmtId="0" fontId="0" fillId="0" borderId="0" xfId="0" applyAlignment="1">
      <alignment horizontal="center" vertical="center"/>
    </xf>
    <xf numFmtId="0" fontId="9" fillId="12" borderId="2" xfId="6" applyFont="1" applyBorder="1" applyAlignment="1">
      <alignment horizontal="center" vertical="center" wrapText="1"/>
    </xf>
    <xf numFmtId="0" fontId="9" fillId="12" borderId="2" xfId="7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12" borderId="2" xfId="9" applyFont="1" applyBorder="1" applyAlignment="1">
      <alignment horizontal="center" vertical="center" wrapText="1"/>
    </xf>
    <xf numFmtId="0" fontId="9" fillId="12" borderId="2" xfId="12" applyFont="1" applyBorder="1" applyAlignment="1">
      <alignment horizontal="right" vertical="center" wrapText="1"/>
    </xf>
    <xf numFmtId="0" fontId="9" fillId="12" borderId="0" xfId="22" applyFont="1" applyAlignment="1">
      <alignment horizontal="center" vertical="center" wrapText="1"/>
    </xf>
    <xf numFmtId="0" fontId="9" fillId="12" borderId="1" xfId="23" applyFont="1" applyBorder="1" applyAlignment="1">
      <alignment horizontal="center" vertical="top" wrapText="1"/>
    </xf>
    <xf numFmtId="0" fontId="9" fillId="12" borderId="0" xfId="3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12" borderId="1" xfId="4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12" borderId="0" xfId="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12" borderId="2" xfId="6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12" borderId="2" xfId="8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12" borderId="2" xfId="1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12" borderId="2" xfId="13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9" fillId="12" borderId="2" xfId="14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9" fillId="12" borderId="0" xfId="2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9" borderId="0" xfId="0" applyFont="1" applyFill="1" applyAlignment="1">
      <alignment horizontal="center" vertical="center"/>
    </xf>
    <xf numFmtId="0" fontId="9" fillId="12" borderId="0" xfId="2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12" borderId="1" xfId="15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9" fillId="12" borderId="6" xfId="16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9" fillId="12" borderId="0" xfId="17" applyFont="1" applyAlignment="1">
      <alignment horizontal="left" vertical="top" wrapText="1"/>
    </xf>
    <xf numFmtId="0" fontId="9" fillId="12" borderId="10" xfId="18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12" borderId="0" xfId="19" applyFont="1" applyAlignment="1">
      <alignment horizontal="left" vertical="center" wrapText="1"/>
    </xf>
  </cellXfs>
  <cellStyles count="24">
    <cellStyle name="Hyperlink" xfId="1" xr:uid="{00000000-0005-0000-0000-000000000000}"/>
    <cellStyle name="S0" xfId="5" xr:uid="{00000000-0005-0000-0000-000001000000}"/>
    <cellStyle name="S1" xfId="4" xr:uid="{00000000-0005-0000-0000-000002000000}"/>
    <cellStyle name="S10" xfId="10" xr:uid="{00000000-0005-0000-0000-000003000000}"/>
    <cellStyle name="S11" xfId="9" xr:uid="{00000000-0005-0000-0000-000004000000}"/>
    <cellStyle name="S13" xfId="21" xr:uid="{00000000-0005-0000-0000-000005000000}"/>
    <cellStyle name="S14" xfId="23" xr:uid="{00000000-0005-0000-0000-000006000000}"/>
    <cellStyle name="S15" xfId="17" xr:uid="{00000000-0005-0000-0000-000007000000}"/>
    <cellStyle name="S16" xfId="16" xr:uid="{00000000-0005-0000-0000-000008000000}"/>
    <cellStyle name="S17" xfId="15" xr:uid="{00000000-0005-0000-0000-000009000000}"/>
    <cellStyle name="S18" xfId="18" xr:uid="{00000000-0005-0000-0000-00000A000000}"/>
    <cellStyle name="S19" xfId="20" xr:uid="{00000000-0005-0000-0000-00000B000000}"/>
    <cellStyle name="S2" xfId="3" xr:uid="{00000000-0005-0000-0000-00000C000000}"/>
    <cellStyle name="S20" xfId="22" xr:uid="{00000000-0005-0000-0000-00000D000000}"/>
    <cellStyle name="S21" xfId="19" xr:uid="{00000000-0005-0000-0000-00000E000000}"/>
    <cellStyle name="S3" xfId="8" xr:uid="{00000000-0005-0000-0000-00000F000000}"/>
    <cellStyle name="S4" xfId="6" xr:uid="{00000000-0005-0000-0000-000010000000}"/>
    <cellStyle name="S5" xfId="7" xr:uid="{00000000-0005-0000-0000-000011000000}"/>
    <cellStyle name="S6" xfId="14" xr:uid="{00000000-0005-0000-0000-000012000000}"/>
    <cellStyle name="S7" xfId="13" xr:uid="{00000000-0005-0000-0000-000013000000}"/>
    <cellStyle name="S8" xfId="12" xr:uid="{00000000-0005-0000-0000-000014000000}"/>
    <cellStyle name="S9" xfId="11" xr:uid="{00000000-0005-0000-0000-000015000000}"/>
    <cellStyle name="Денежный" xfId="2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B050"/>
        </a:solidFill>
      </a:spPr>
      <a:bodyPr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AI99"/>
  <sheetViews>
    <sheetView tabSelected="1" zoomScale="85" zoomScaleNormal="85" workbookViewId="0">
      <selection activeCell="V7" sqref="V7:AA7"/>
    </sheetView>
  </sheetViews>
  <sheetFormatPr defaultRowHeight="15" x14ac:dyDescent="0.25"/>
  <cols>
    <col min="1" max="1" width="9" customWidth="1"/>
    <col min="2" max="2" width="4.85546875" hidden="1" customWidth="1"/>
    <col min="3" max="3" width="0.140625" customWidth="1"/>
    <col min="4" max="4" width="6.28515625" hidden="1" customWidth="1"/>
    <col min="5" max="5" width="16.140625" customWidth="1"/>
    <col min="7" max="7" width="7.28515625" customWidth="1"/>
    <col min="8" max="8" width="10.7109375" customWidth="1"/>
    <col min="15" max="15" width="13.7109375" customWidth="1"/>
    <col min="16" max="16" width="17.85546875" customWidth="1"/>
    <col min="22" max="22" width="20.5703125" customWidth="1"/>
    <col min="23" max="23" width="10.28515625" customWidth="1"/>
    <col min="24" max="24" width="18.7109375" customWidth="1"/>
  </cols>
  <sheetData>
    <row r="1" spans="1:35" ht="36" x14ac:dyDescent="0.25">
      <c r="A1" s="11"/>
      <c r="B1" s="11"/>
      <c r="C1" s="11"/>
      <c r="D1" s="11"/>
      <c r="E1" s="44" t="s">
        <v>0</v>
      </c>
      <c r="F1" s="44"/>
      <c r="G1" s="44"/>
      <c r="H1" s="44"/>
      <c r="I1" s="44"/>
      <c r="J1" s="44"/>
      <c r="K1" s="44"/>
      <c r="L1" s="44"/>
      <c r="M1" s="14"/>
      <c r="N1" s="14"/>
      <c r="O1" s="13"/>
      <c r="P1" s="13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5"/>
    </row>
    <row r="2" spans="1:35" ht="15.75" x14ac:dyDescent="0.25">
      <c r="A2" s="17" t="s">
        <v>121</v>
      </c>
      <c r="B2" s="17"/>
      <c r="C2" s="17"/>
      <c r="D2" s="17"/>
      <c r="E2" s="16" t="s">
        <v>122</v>
      </c>
      <c r="F2" s="16" t="s">
        <v>1</v>
      </c>
      <c r="G2" s="16" t="s">
        <v>2</v>
      </c>
      <c r="H2" s="17" t="s">
        <v>3</v>
      </c>
      <c r="I2" s="17" t="s">
        <v>4</v>
      </c>
      <c r="J2" s="17" t="s">
        <v>5</v>
      </c>
      <c r="K2" s="17" t="s">
        <v>6</v>
      </c>
      <c r="L2" s="16" t="s">
        <v>7</v>
      </c>
      <c r="M2" s="15"/>
      <c r="N2" s="15"/>
      <c r="O2" t="s">
        <v>8</v>
      </c>
      <c r="P2" t="s">
        <v>105</v>
      </c>
      <c r="T2" s="12"/>
      <c r="U2" s="26" t="s">
        <v>120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1"/>
      <c r="AI2" s="15"/>
    </row>
    <row r="3" spans="1:35" ht="15.75" x14ac:dyDescent="0.25">
      <c r="A3" s="10">
        <f t="shared" ref="A3:A66" si="0">B3*C3*D3/1000000000</f>
        <v>0.01</v>
      </c>
      <c r="B3">
        <v>25</v>
      </c>
      <c r="C3">
        <v>100</v>
      </c>
      <c r="D3">
        <v>4000</v>
      </c>
      <c r="E3" s="3" t="s">
        <v>9</v>
      </c>
      <c r="F3" s="2">
        <v>1000</v>
      </c>
      <c r="G3" s="2">
        <v>100</v>
      </c>
      <c r="H3" s="2">
        <v>170</v>
      </c>
      <c r="I3" s="2">
        <v>130</v>
      </c>
      <c r="J3" s="2">
        <v>100</v>
      </c>
      <c r="K3" s="2">
        <f t="shared" ref="K3:K17" si="1">F3-G3-H3-I3-J3</f>
        <v>500</v>
      </c>
      <c r="L3" s="1">
        <f t="shared" ref="L3:L17" si="2">F3-K3</f>
        <v>500</v>
      </c>
      <c r="M3" s="1"/>
      <c r="O3" s="18">
        <v>1</v>
      </c>
      <c r="P3" t="str">
        <f>IF(O3=1,"Сосна "&amp;""&amp;E3,"")</f>
        <v>Сосна 25*100*4000</v>
      </c>
      <c r="T3" s="12"/>
      <c r="U3" s="28" t="s">
        <v>106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1"/>
      <c r="AI3" s="15"/>
    </row>
    <row r="4" spans="1:35" ht="15.75" x14ac:dyDescent="0.25">
      <c r="A4" s="10">
        <f t="shared" si="0"/>
        <v>1.2500000000000001E-2</v>
      </c>
      <c r="B4">
        <v>25</v>
      </c>
      <c r="C4">
        <v>100</v>
      </c>
      <c r="D4">
        <v>5000</v>
      </c>
      <c r="E4" s="3" t="s">
        <v>10</v>
      </c>
      <c r="F4" s="2">
        <v>1000</v>
      </c>
      <c r="G4" s="2">
        <v>100</v>
      </c>
      <c r="H4" s="2">
        <v>170</v>
      </c>
      <c r="I4" s="2">
        <v>130</v>
      </c>
      <c r="J4" s="2">
        <v>100</v>
      </c>
      <c r="K4" s="2">
        <f t="shared" si="1"/>
        <v>500</v>
      </c>
      <c r="L4" s="1">
        <f t="shared" si="2"/>
        <v>500</v>
      </c>
      <c r="M4" s="1"/>
      <c r="O4" s="18">
        <v>1</v>
      </c>
      <c r="P4" t="str">
        <f t="shared" ref="P4:P67" si="3">IF(O4=1,"Сосна "&amp;""&amp;E4,"")</f>
        <v>Сосна 25*100*5000</v>
      </c>
      <c r="T4" s="12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15"/>
    </row>
    <row r="5" spans="1:35" ht="15.75" x14ac:dyDescent="0.25">
      <c r="A5" s="10">
        <f t="shared" si="0"/>
        <v>1.4999999999999999E-2</v>
      </c>
      <c r="B5">
        <v>25</v>
      </c>
      <c r="C5">
        <v>100</v>
      </c>
      <c r="D5">
        <v>6000</v>
      </c>
      <c r="E5" s="3" t="s">
        <v>11</v>
      </c>
      <c r="F5" s="2">
        <v>1000</v>
      </c>
      <c r="G5" s="2">
        <v>100</v>
      </c>
      <c r="H5" s="2">
        <v>170</v>
      </c>
      <c r="I5" s="2">
        <v>130</v>
      </c>
      <c r="J5" s="2">
        <v>100</v>
      </c>
      <c r="K5" s="2">
        <f t="shared" si="1"/>
        <v>500</v>
      </c>
      <c r="L5" s="1">
        <f t="shared" si="2"/>
        <v>500</v>
      </c>
      <c r="M5" s="1"/>
      <c r="O5" s="18">
        <v>1</v>
      </c>
      <c r="P5" t="str">
        <f t="shared" si="3"/>
        <v>Сосна 25*100*6000</v>
      </c>
      <c r="T5" s="12"/>
      <c r="U5" s="30" t="s">
        <v>107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21"/>
      <c r="AI5" s="15"/>
    </row>
    <row r="6" spans="1:35" ht="30" x14ac:dyDescent="0.25">
      <c r="A6" s="10">
        <f t="shared" si="0"/>
        <v>1.2E-2</v>
      </c>
      <c r="B6">
        <v>25</v>
      </c>
      <c r="C6">
        <v>120</v>
      </c>
      <c r="D6">
        <v>4000</v>
      </c>
      <c r="E6" s="3" t="s">
        <v>12</v>
      </c>
      <c r="F6" s="2">
        <v>1000</v>
      </c>
      <c r="G6" s="2">
        <v>100</v>
      </c>
      <c r="H6" s="2">
        <v>170</v>
      </c>
      <c r="I6" s="2">
        <v>130</v>
      </c>
      <c r="J6" s="2">
        <v>100</v>
      </c>
      <c r="K6" s="2">
        <f t="shared" si="1"/>
        <v>500</v>
      </c>
      <c r="L6" s="1">
        <f t="shared" si="2"/>
        <v>500</v>
      </c>
      <c r="M6" s="1"/>
      <c r="O6" s="18"/>
      <c r="P6" t="str">
        <f t="shared" si="3"/>
        <v/>
      </c>
      <c r="T6" s="12"/>
      <c r="U6" s="19" t="s">
        <v>108</v>
      </c>
      <c r="V6" s="32" t="s">
        <v>109</v>
      </c>
      <c r="W6" s="33"/>
      <c r="X6" s="33"/>
      <c r="Y6" s="33"/>
      <c r="Z6" s="33"/>
      <c r="AA6" s="33"/>
      <c r="AB6" s="20" t="s">
        <v>110</v>
      </c>
      <c r="AC6" s="32" t="s">
        <v>111</v>
      </c>
      <c r="AD6" s="33"/>
      <c r="AE6" s="33"/>
      <c r="AF6" s="34" t="s">
        <v>112</v>
      </c>
      <c r="AG6" s="35"/>
      <c r="AH6" s="21"/>
      <c r="AI6" s="15"/>
    </row>
    <row r="7" spans="1:35" ht="15.75" x14ac:dyDescent="0.25">
      <c r="A7" s="10">
        <f t="shared" si="0"/>
        <v>1.4999999999999999E-2</v>
      </c>
      <c r="B7">
        <v>25</v>
      </c>
      <c r="C7">
        <v>120</v>
      </c>
      <c r="D7">
        <v>5000</v>
      </c>
      <c r="E7" s="3" t="s">
        <v>13</v>
      </c>
      <c r="F7" s="2">
        <v>1000</v>
      </c>
      <c r="G7" s="2">
        <v>100</v>
      </c>
      <c r="H7" s="2">
        <v>170</v>
      </c>
      <c r="I7" s="2">
        <v>130</v>
      </c>
      <c r="J7" s="2">
        <v>100</v>
      </c>
      <c r="K7" s="2">
        <f t="shared" si="1"/>
        <v>500</v>
      </c>
      <c r="L7" s="1">
        <f t="shared" si="2"/>
        <v>500</v>
      </c>
      <c r="M7" s="1"/>
      <c r="O7" s="18">
        <v>1</v>
      </c>
      <c r="P7" t="str">
        <f t="shared" si="3"/>
        <v>Сосна 25*120*5000</v>
      </c>
      <c r="T7" s="12"/>
      <c r="U7" s="22">
        <f>IF(V7&lt;&gt;"",MAX($U$6:U6)+1,"")</f>
        <v>1</v>
      </c>
      <c r="V7" s="36" t="str">
        <f>IFERROR(INDEX($P$3:$P$1000,_xlfn.AGGREGATE(15,6,(ROW($P$3:$P$1000)-2)/($P$3:$P$1000&lt;&gt;""),ROW(A1))),"")</f>
        <v>Сосна 25*100*4000</v>
      </c>
      <c r="W7" s="37"/>
      <c r="X7" s="37"/>
      <c r="Y7" s="37"/>
      <c r="Z7" s="37"/>
      <c r="AA7" s="37"/>
      <c r="AB7" s="23">
        <v>50</v>
      </c>
      <c r="AC7" s="38" t="str">
        <f t="shared" ref="AC7:AC14" si="4">IF(ISBLANK(V7),"","9500")</f>
        <v>9500</v>
      </c>
      <c r="AD7" s="39"/>
      <c r="AE7" s="39"/>
      <c r="AF7" s="40">
        <f>IF(V7="","",AC7*AB7*INDEX($A$3:$A$1000,MATCH(V7,$P$3:$P$1000,0)))</f>
        <v>4750</v>
      </c>
      <c r="AG7" s="41"/>
      <c r="AH7" s="21"/>
      <c r="AI7" s="15"/>
    </row>
    <row r="8" spans="1:35" ht="15.75" x14ac:dyDescent="0.25">
      <c r="A8" s="10">
        <f t="shared" si="0"/>
        <v>1.7999999999999999E-2</v>
      </c>
      <c r="B8">
        <v>25</v>
      </c>
      <c r="C8">
        <v>120</v>
      </c>
      <c r="D8">
        <v>6000</v>
      </c>
      <c r="E8" s="3" t="s">
        <v>14</v>
      </c>
      <c r="F8" s="2">
        <v>1000</v>
      </c>
      <c r="G8" s="2">
        <v>100</v>
      </c>
      <c r="H8" s="2">
        <v>170</v>
      </c>
      <c r="I8" s="2">
        <v>130</v>
      </c>
      <c r="J8" s="2">
        <v>100</v>
      </c>
      <c r="K8" s="2">
        <f t="shared" si="1"/>
        <v>500</v>
      </c>
      <c r="L8" s="1">
        <f t="shared" si="2"/>
        <v>500</v>
      </c>
      <c r="M8" s="1"/>
      <c r="O8" s="18">
        <v>1</v>
      </c>
      <c r="P8" t="str">
        <f t="shared" si="3"/>
        <v>Сосна 25*120*6000</v>
      </c>
      <c r="T8" s="12"/>
      <c r="U8" s="22">
        <f>IF(V8&lt;&gt;"",MAX($U$6:U7)+1,"")</f>
        <v>2</v>
      </c>
      <c r="V8" s="36" t="str">
        <f t="shared" ref="V8:V16" si="5">IFERROR(INDEX($P$3:$P$1000,_xlfn.AGGREGATE(15,6,(ROW($P$3:$P$1000)-2)/($P$3:$P$1000&lt;&gt;""),ROW(A2))),"")</f>
        <v>Сосна 25*100*5000</v>
      </c>
      <c r="W8" s="37"/>
      <c r="X8" s="37"/>
      <c r="Y8" s="37"/>
      <c r="Z8" s="37"/>
      <c r="AA8" s="37"/>
      <c r="AB8" s="23">
        <v>100</v>
      </c>
      <c r="AC8" s="38" t="str">
        <f t="shared" si="4"/>
        <v>9500</v>
      </c>
      <c r="AD8" s="39"/>
      <c r="AE8" s="39"/>
      <c r="AF8" s="40">
        <f t="shared" ref="AF8:AF16" si="6">IF(V8="","",AC8*AB8*INDEX($A$3:$A$1000,MATCH(V8,$P$3:$P$1000,0)))</f>
        <v>11875</v>
      </c>
      <c r="AG8" s="41"/>
      <c r="AH8" s="21"/>
      <c r="AI8" s="15"/>
    </row>
    <row r="9" spans="1:35" ht="15.75" x14ac:dyDescent="0.25">
      <c r="A9" s="10">
        <f t="shared" si="0"/>
        <v>1.4999999999999999E-2</v>
      </c>
      <c r="B9">
        <v>25</v>
      </c>
      <c r="C9">
        <v>150</v>
      </c>
      <c r="D9">
        <v>4000</v>
      </c>
      <c r="E9" s="3" t="s">
        <v>15</v>
      </c>
      <c r="F9" s="2">
        <v>1000</v>
      </c>
      <c r="G9" s="2">
        <v>100</v>
      </c>
      <c r="H9" s="2">
        <v>170</v>
      </c>
      <c r="I9" s="2">
        <v>130</v>
      </c>
      <c r="J9" s="2">
        <v>100</v>
      </c>
      <c r="K9" s="2">
        <f t="shared" si="1"/>
        <v>500</v>
      </c>
      <c r="L9" s="1">
        <f t="shared" si="2"/>
        <v>500</v>
      </c>
      <c r="M9" s="1"/>
      <c r="O9" s="18"/>
      <c r="P9" t="str">
        <f t="shared" si="3"/>
        <v/>
      </c>
      <c r="T9" s="12"/>
      <c r="U9" s="22">
        <f>IF(V9&lt;&gt;"",MAX($U$6:U8)+1,"")</f>
        <v>3</v>
      </c>
      <c r="V9" s="36" t="str">
        <f t="shared" si="5"/>
        <v>Сосна 25*100*6000</v>
      </c>
      <c r="W9" s="37"/>
      <c r="X9" s="37"/>
      <c r="Y9" s="37"/>
      <c r="Z9" s="37"/>
      <c r="AA9" s="37"/>
      <c r="AB9" s="23"/>
      <c r="AC9" s="38" t="str">
        <f t="shared" si="4"/>
        <v>9500</v>
      </c>
      <c r="AD9" s="39"/>
      <c r="AE9" s="39"/>
      <c r="AF9" s="40">
        <f t="shared" si="6"/>
        <v>0</v>
      </c>
      <c r="AG9" s="41"/>
      <c r="AH9" s="21"/>
      <c r="AI9" s="15"/>
    </row>
    <row r="10" spans="1:35" ht="15.75" x14ac:dyDescent="0.25">
      <c r="A10" s="10">
        <f t="shared" si="0"/>
        <v>1.8749999999999999E-2</v>
      </c>
      <c r="B10">
        <v>25</v>
      </c>
      <c r="C10">
        <v>150</v>
      </c>
      <c r="D10">
        <v>5000</v>
      </c>
      <c r="E10" s="3" t="s">
        <v>16</v>
      </c>
      <c r="F10" s="2">
        <v>1000</v>
      </c>
      <c r="G10" s="2">
        <v>100</v>
      </c>
      <c r="H10" s="2">
        <v>170</v>
      </c>
      <c r="I10" s="2">
        <v>130</v>
      </c>
      <c r="J10" s="2">
        <v>100</v>
      </c>
      <c r="K10" s="2">
        <f t="shared" si="1"/>
        <v>500</v>
      </c>
      <c r="L10" s="1">
        <f t="shared" si="2"/>
        <v>500</v>
      </c>
      <c r="M10" s="1"/>
      <c r="O10" s="18">
        <v>1</v>
      </c>
      <c r="P10" t="str">
        <f t="shared" si="3"/>
        <v>Сосна 25*150*5000</v>
      </c>
      <c r="T10" s="12"/>
      <c r="U10" s="22">
        <f>IF(V10&lt;&gt;"",MAX($U$6:U9)+1,"")</f>
        <v>4</v>
      </c>
      <c r="V10" s="36" t="str">
        <f t="shared" si="5"/>
        <v>Сосна 25*120*5000</v>
      </c>
      <c r="W10" s="37"/>
      <c r="X10" s="37"/>
      <c r="Y10" s="37"/>
      <c r="Z10" s="37"/>
      <c r="AA10" s="37"/>
      <c r="AB10" s="23"/>
      <c r="AC10" s="38" t="str">
        <f t="shared" si="4"/>
        <v>9500</v>
      </c>
      <c r="AD10" s="39"/>
      <c r="AE10" s="39"/>
      <c r="AF10" s="40">
        <f t="shared" si="6"/>
        <v>0</v>
      </c>
      <c r="AG10" s="41"/>
      <c r="AH10" s="21"/>
      <c r="AI10" s="15"/>
    </row>
    <row r="11" spans="1:35" ht="15.75" x14ac:dyDescent="0.25">
      <c r="A11" s="10">
        <f t="shared" si="0"/>
        <v>2.2499999999999999E-2</v>
      </c>
      <c r="B11">
        <v>25</v>
      </c>
      <c r="C11">
        <v>150</v>
      </c>
      <c r="D11">
        <v>6000</v>
      </c>
      <c r="E11" s="3" t="s">
        <v>17</v>
      </c>
      <c r="F11" s="2">
        <v>1000</v>
      </c>
      <c r="G11" s="2">
        <v>100</v>
      </c>
      <c r="H11" s="2">
        <v>170</v>
      </c>
      <c r="I11" s="2">
        <v>130</v>
      </c>
      <c r="J11" s="2">
        <v>100</v>
      </c>
      <c r="K11" s="2">
        <f t="shared" si="1"/>
        <v>500</v>
      </c>
      <c r="L11" s="1">
        <f t="shared" si="2"/>
        <v>500</v>
      </c>
      <c r="M11" s="1"/>
      <c r="O11" s="18"/>
      <c r="P11" t="str">
        <f t="shared" si="3"/>
        <v/>
      </c>
      <c r="T11" s="12"/>
      <c r="U11" s="22">
        <f>IF(V11&lt;&gt;"",MAX($U$6:U10)+1,"")</f>
        <v>5</v>
      </c>
      <c r="V11" s="36" t="str">
        <f t="shared" si="5"/>
        <v>Сосна 25*120*6000</v>
      </c>
      <c r="W11" s="37"/>
      <c r="X11" s="37"/>
      <c r="Y11" s="37"/>
      <c r="Z11" s="37"/>
      <c r="AA11" s="37"/>
      <c r="AB11" s="23"/>
      <c r="AC11" s="38" t="str">
        <f t="shared" si="4"/>
        <v>9500</v>
      </c>
      <c r="AD11" s="39"/>
      <c r="AE11" s="39"/>
      <c r="AF11" s="40">
        <f t="shared" si="6"/>
        <v>0</v>
      </c>
      <c r="AG11" s="41"/>
      <c r="AH11" s="21"/>
      <c r="AI11" s="15"/>
    </row>
    <row r="12" spans="1:35" ht="15.75" x14ac:dyDescent="0.25">
      <c r="A12" s="10">
        <f t="shared" si="0"/>
        <v>1.7999999999999999E-2</v>
      </c>
      <c r="B12">
        <v>25</v>
      </c>
      <c r="C12">
        <v>180</v>
      </c>
      <c r="D12">
        <v>4000</v>
      </c>
      <c r="E12" s="3" t="s">
        <v>18</v>
      </c>
      <c r="F12" s="2">
        <v>1000</v>
      </c>
      <c r="G12" s="2">
        <v>100</v>
      </c>
      <c r="H12" s="2">
        <v>170</v>
      </c>
      <c r="I12" s="2">
        <v>130</v>
      </c>
      <c r="J12" s="2">
        <v>100</v>
      </c>
      <c r="K12" s="2">
        <f t="shared" si="1"/>
        <v>500</v>
      </c>
      <c r="L12" s="1">
        <f t="shared" si="2"/>
        <v>500</v>
      </c>
      <c r="M12" s="1"/>
      <c r="P12" t="str">
        <f t="shared" si="3"/>
        <v/>
      </c>
      <c r="T12" s="12"/>
      <c r="U12" s="22">
        <f>IF(V12&lt;&gt;"",MAX($U$6:U11)+1,"")</f>
        <v>6</v>
      </c>
      <c r="V12" s="36" t="str">
        <f t="shared" si="5"/>
        <v>Сосна 25*150*5000</v>
      </c>
      <c r="W12" s="37"/>
      <c r="X12" s="37"/>
      <c r="Y12" s="37"/>
      <c r="Z12" s="37"/>
      <c r="AA12" s="37"/>
      <c r="AB12" s="23"/>
      <c r="AC12" s="38" t="str">
        <f t="shared" si="4"/>
        <v>9500</v>
      </c>
      <c r="AD12" s="39"/>
      <c r="AE12" s="39"/>
      <c r="AF12" s="40">
        <f t="shared" si="6"/>
        <v>0</v>
      </c>
      <c r="AG12" s="41"/>
      <c r="AH12" s="21"/>
      <c r="AI12" s="15"/>
    </row>
    <row r="13" spans="1:35" ht="15.75" x14ac:dyDescent="0.25">
      <c r="A13" s="10">
        <f t="shared" si="0"/>
        <v>2.2499999999999999E-2</v>
      </c>
      <c r="B13">
        <v>25</v>
      </c>
      <c r="C13">
        <v>180</v>
      </c>
      <c r="D13">
        <v>5000</v>
      </c>
      <c r="E13" s="3" t="s">
        <v>19</v>
      </c>
      <c r="F13" s="2">
        <v>1000</v>
      </c>
      <c r="G13" s="2">
        <v>100</v>
      </c>
      <c r="H13" s="2">
        <v>170</v>
      </c>
      <c r="I13" s="2">
        <v>130</v>
      </c>
      <c r="J13" s="2">
        <v>100</v>
      </c>
      <c r="K13" s="2">
        <f t="shared" si="1"/>
        <v>500</v>
      </c>
      <c r="L13" s="1">
        <f t="shared" si="2"/>
        <v>500</v>
      </c>
      <c r="M13" s="1"/>
      <c r="P13" t="str">
        <f t="shared" si="3"/>
        <v/>
      </c>
      <c r="T13" s="12"/>
      <c r="U13" s="22">
        <f>IF(V13&lt;&gt;"",MAX($U$6:U12)+1,"")</f>
        <v>7</v>
      </c>
      <c r="V13" s="36" t="str">
        <f t="shared" si="5"/>
        <v>Сосна 25*200*6000</v>
      </c>
      <c r="W13" s="37"/>
      <c r="X13" s="37"/>
      <c r="Y13" s="37"/>
      <c r="Z13" s="37"/>
      <c r="AA13" s="37"/>
      <c r="AB13" s="23"/>
      <c r="AC13" s="38" t="str">
        <f t="shared" si="4"/>
        <v>9500</v>
      </c>
      <c r="AD13" s="39"/>
      <c r="AE13" s="39"/>
      <c r="AF13" s="40">
        <f t="shared" si="6"/>
        <v>0</v>
      </c>
      <c r="AG13" s="41"/>
      <c r="AH13" s="21"/>
      <c r="AI13" s="15"/>
    </row>
    <row r="14" spans="1:35" ht="15.75" x14ac:dyDescent="0.25">
      <c r="A14" s="10">
        <f t="shared" si="0"/>
        <v>2.7E-2</v>
      </c>
      <c r="B14">
        <v>25</v>
      </c>
      <c r="C14">
        <v>180</v>
      </c>
      <c r="D14">
        <v>6000</v>
      </c>
      <c r="E14" s="3" t="s">
        <v>20</v>
      </c>
      <c r="F14" s="2">
        <v>1000</v>
      </c>
      <c r="G14" s="2">
        <v>100</v>
      </c>
      <c r="H14" s="2">
        <v>170</v>
      </c>
      <c r="I14" s="2">
        <v>130</v>
      </c>
      <c r="J14" s="2">
        <v>100</v>
      </c>
      <c r="K14" s="2">
        <f t="shared" si="1"/>
        <v>500</v>
      </c>
      <c r="L14" s="1">
        <f t="shared" si="2"/>
        <v>500</v>
      </c>
      <c r="M14" s="1"/>
      <c r="P14" t="str">
        <f t="shared" si="3"/>
        <v/>
      </c>
      <c r="T14" s="12"/>
      <c r="U14" s="22">
        <f>IF(V14&lt;&gt;"",MAX($U$6:U13)+1,"")</f>
        <v>8</v>
      </c>
      <c r="V14" s="36" t="str">
        <f t="shared" si="5"/>
        <v>Сосна 30*120*5000</v>
      </c>
      <c r="W14" s="37"/>
      <c r="X14" s="37"/>
      <c r="Y14" s="37"/>
      <c r="Z14" s="37"/>
      <c r="AA14" s="37"/>
      <c r="AB14" s="23"/>
      <c r="AC14" s="38" t="str">
        <f t="shared" si="4"/>
        <v>9500</v>
      </c>
      <c r="AD14" s="39"/>
      <c r="AE14" s="39"/>
      <c r="AF14" s="40">
        <f t="shared" si="6"/>
        <v>0</v>
      </c>
      <c r="AG14" s="41"/>
      <c r="AH14" s="21"/>
      <c r="AI14" s="15"/>
    </row>
    <row r="15" spans="1:35" ht="15.75" x14ac:dyDescent="0.25">
      <c r="A15" s="10">
        <f t="shared" si="0"/>
        <v>0.02</v>
      </c>
      <c r="B15">
        <v>25</v>
      </c>
      <c r="C15">
        <v>200</v>
      </c>
      <c r="D15">
        <v>4000</v>
      </c>
      <c r="E15" s="3" t="s">
        <v>21</v>
      </c>
      <c r="F15" s="2">
        <v>1000</v>
      </c>
      <c r="G15" s="2">
        <v>100</v>
      </c>
      <c r="H15" s="2">
        <v>170</v>
      </c>
      <c r="I15" s="2">
        <v>130</v>
      </c>
      <c r="J15" s="2">
        <v>100</v>
      </c>
      <c r="K15" s="2">
        <f t="shared" si="1"/>
        <v>500</v>
      </c>
      <c r="L15" s="1">
        <f t="shared" si="2"/>
        <v>500</v>
      </c>
      <c r="M15" s="1"/>
      <c r="P15" t="str">
        <f t="shared" si="3"/>
        <v/>
      </c>
      <c r="T15" s="12"/>
      <c r="U15" s="22" t="str">
        <f>IF(V15&lt;&gt;"",MAX($U$6:U14)+1,"")</f>
        <v/>
      </c>
      <c r="V15" s="36" t="str">
        <f t="shared" si="5"/>
        <v/>
      </c>
      <c r="W15" s="37"/>
      <c r="X15" s="37"/>
      <c r="Y15" s="37"/>
      <c r="Z15" s="37"/>
      <c r="AA15" s="37"/>
      <c r="AB15" s="23"/>
      <c r="AC15" s="38"/>
      <c r="AD15" s="39"/>
      <c r="AE15" s="39"/>
      <c r="AF15" s="40" t="str">
        <f t="shared" si="6"/>
        <v/>
      </c>
      <c r="AG15" s="41"/>
      <c r="AH15" s="21"/>
      <c r="AI15" s="15"/>
    </row>
    <row r="16" spans="1:35" ht="15.75" x14ac:dyDescent="0.25">
      <c r="A16" s="10">
        <f t="shared" si="0"/>
        <v>2.5000000000000001E-2</v>
      </c>
      <c r="B16">
        <v>25</v>
      </c>
      <c r="C16">
        <v>200</v>
      </c>
      <c r="D16">
        <v>5000</v>
      </c>
      <c r="E16" s="3" t="s">
        <v>22</v>
      </c>
      <c r="F16" s="2">
        <v>1000</v>
      </c>
      <c r="G16" s="2">
        <v>100</v>
      </c>
      <c r="H16" s="2">
        <v>170</v>
      </c>
      <c r="I16" s="2">
        <v>130</v>
      </c>
      <c r="J16" s="2">
        <v>100</v>
      </c>
      <c r="K16" s="2">
        <f t="shared" si="1"/>
        <v>500</v>
      </c>
      <c r="L16" s="1">
        <f t="shared" si="2"/>
        <v>500</v>
      </c>
      <c r="M16" s="1"/>
      <c r="P16" t="str">
        <f t="shared" si="3"/>
        <v/>
      </c>
      <c r="T16" s="12"/>
      <c r="U16" s="22" t="str">
        <f>IF(V16&lt;&gt;"",MAX($U$6:U15)+1,"")</f>
        <v/>
      </c>
      <c r="V16" s="36" t="str">
        <f t="shared" si="5"/>
        <v/>
      </c>
      <c r="W16" s="37"/>
      <c r="X16" s="37"/>
      <c r="Y16" s="37"/>
      <c r="Z16" s="37"/>
      <c r="AA16" s="37"/>
      <c r="AB16" s="23"/>
      <c r="AC16" s="38"/>
      <c r="AD16" s="39"/>
      <c r="AE16" s="39"/>
      <c r="AF16" s="40" t="str">
        <f t="shared" si="6"/>
        <v/>
      </c>
      <c r="AG16" s="41"/>
      <c r="AH16" s="21"/>
      <c r="AI16" s="15"/>
    </row>
    <row r="17" spans="1:35" ht="15.75" x14ac:dyDescent="0.25">
      <c r="A17" s="10">
        <f t="shared" si="0"/>
        <v>0.03</v>
      </c>
      <c r="B17">
        <v>25</v>
      </c>
      <c r="C17">
        <v>200</v>
      </c>
      <c r="D17">
        <v>6000</v>
      </c>
      <c r="E17" s="3" t="s">
        <v>23</v>
      </c>
      <c r="F17" s="2">
        <v>1000</v>
      </c>
      <c r="G17" s="2">
        <v>100</v>
      </c>
      <c r="H17" s="2">
        <v>170</v>
      </c>
      <c r="I17" s="2">
        <v>130</v>
      </c>
      <c r="J17" s="2">
        <v>100</v>
      </c>
      <c r="K17" s="2">
        <f t="shared" si="1"/>
        <v>500</v>
      </c>
      <c r="L17" s="1">
        <f t="shared" si="2"/>
        <v>500</v>
      </c>
      <c r="M17" s="1"/>
      <c r="O17">
        <v>1</v>
      </c>
      <c r="P17" t="str">
        <f t="shared" si="3"/>
        <v>Сосна 25*200*6000</v>
      </c>
      <c r="T17" s="12"/>
      <c r="U17" s="47" t="s">
        <v>113</v>
      </c>
      <c r="V17" s="48"/>
      <c r="W17" s="48"/>
      <c r="X17" s="48"/>
      <c r="Y17" s="48"/>
      <c r="Z17" s="48"/>
      <c r="AA17" s="48"/>
      <c r="AB17" s="48"/>
      <c r="AC17" s="48"/>
      <c r="AD17" s="48"/>
      <c r="AE17" s="49"/>
      <c r="AF17" s="52"/>
      <c r="AG17" s="49"/>
      <c r="AH17" s="21"/>
      <c r="AI17" s="15"/>
    </row>
    <row r="18" spans="1:35" ht="15.75" x14ac:dyDescent="0.25">
      <c r="A18" s="10">
        <f t="shared" si="0"/>
        <v>1.2E-2</v>
      </c>
      <c r="B18">
        <v>30</v>
      </c>
      <c r="C18">
        <v>100</v>
      </c>
      <c r="D18">
        <v>4000</v>
      </c>
      <c r="E18" s="4" t="s">
        <v>24</v>
      </c>
      <c r="F18" s="2"/>
      <c r="L18" s="1"/>
      <c r="M18" s="1"/>
      <c r="P18" t="str">
        <f t="shared" si="3"/>
        <v/>
      </c>
      <c r="T18" s="12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1"/>
      <c r="AF18" s="53"/>
      <c r="AG18" s="54"/>
      <c r="AH18" s="21"/>
      <c r="AI18" s="15"/>
    </row>
    <row r="19" spans="1:35" ht="15.75" x14ac:dyDescent="0.25">
      <c r="A19" s="10">
        <f t="shared" si="0"/>
        <v>1.4999999999999999E-2</v>
      </c>
      <c r="B19">
        <v>30</v>
      </c>
      <c r="C19">
        <v>100</v>
      </c>
      <c r="D19">
        <v>5000</v>
      </c>
      <c r="E19" s="4" t="s">
        <v>25</v>
      </c>
      <c r="F19" s="2"/>
      <c r="L19" s="1"/>
      <c r="M19" s="1"/>
      <c r="P19" t="str">
        <f t="shared" si="3"/>
        <v/>
      </c>
      <c r="T19" s="1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15"/>
    </row>
    <row r="20" spans="1:35" ht="15.75" x14ac:dyDescent="0.25">
      <c r="A20" s="10">
        <f t="shared" si="0"/>
        <v>1.7999999999999999E-2</v>
      </c>
      <c r="B20">
        <v>30</v>
      </c>
      <c r="C20">
        <v>100</v>
      </c>
      <c r="D20">
        <v>6000</v>
      </c>
      <c r="E20" s="4" t="s">
        <v>26</v>
      </c>
      <c r="F20" s="2"/>
      <c r="G20" s="9"/>
      <c r="H20" s="9"/>
      <c r="I20" s="9"/>
      <c r="J20" s="9"/>
      <c r="K20" s="1"/>
      <c r="L20" s="1"/>
      <c r="M20" s="1"/>
      <c r="P20" t="str">
        <f t="shared" si="3"/>
        <v/>
      </c>
      <c r="T20" s="12"/>
      <c r="U20" s="55" t="s">
        <v>114</v>
      </c>
      <c r="V20" s="46"/>
      <c r="W20" s="46"/>
      <c r="X20" s="46"/>
      <c r="Y20" s="56"/>
      <c r="Z20" s="57"/>
      <c r="AA20" s="57"/>
      <c r="AB20" s="57"/>
      <c r="AC20" s="57"/>
      <c r="AD20" s="57"/>
      <c r="AE20" s="57"/>
      <c r="AF20" s="57"/>
      <c r="AG20" s="57"/>
      <c r="AH20" s="21"/>
      <c r="AI20" s="15"/>
    </row>
    <row r="21" spans="1:35" ht="15.75" x14ac:dyDescent="0.25">
      <c r="A21" s="10">
        <f t="shared" si="0"/>
        <v>1.44E-2</v>
      </c>
      <c r="B21">
        <v>30</v>
      </c>
      <c r="C21">
        <v>120</v>
      </c>
      <c r="D21">
        <v>4000</v>
      </c>
      <c r="E21" s="4" t="s">
        <v>27</v>
      </c>
      <c r="F21" s="2"/>
      <c r="G21" s="9"/>
      <c r="H21" s="9"/>
      <c r="I21" s="9"/>
      <c r="J21" s="9"/>
      <c r="K21" s="1"/>
      <c r="L21" s="1"/>
      <c r="M21" s="1"/>
      <c r="P21" t="str">
        <f t="shared" si="3"/>
        <v/>
      </c>
      <c r="T21" s="1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5"/>
    </row>
    <row r="22" spans="1:35" ht="15.75" x14ac:dyDescent="0.25">
      <c r="A22" s="10">
        <f t="shared" si="0"/>
        <v>1.7999999999999999E-2</v>
      </c>
      <c r="B22">
        <v>30</v>
      </c>
      <c r="C22">
        <v>120</v>
      </c>
      <c r="D22">
        <v>5000</v>
      </c>
      <c r="E22" s="4" t="s">
        <v>28</v>
      </c>
      <c r="F22" s="2"/>
      <c r="G22" s="2"/>
      <c r="H22" s="2"/>
      <c r="I22" s="2"/>
      <c r="J22" s="2"/>
      <c r="K22" s="1"/>
      <c r="L22" s="1"/>
      <c r="M22" s="1"/>
      <c r="O22">
        <v>1</v>
      </c>
      <c r="P22" t="str">
        <f t="shared" si="3"/>
        <v>Сосна 30*120*5000</v>
      </c>
      <c r="T22" s="12"/>
      <c r="U22" s="58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1"/>
      <c r="AI22" s="15"/>
    </row>
    <row r="23" spans="1:35" ht="15.75" x14ac:dyDescent="0.25">
      <c r="A23" s="10">
        <f t="shared" si="0"/>
        <v>2.1600000000000001E-2</v>
      </c>
      <c r="B23">
        <v>30</v>
      </c>
      <c r="C23">
        <v>120</v>
      </c>
      <c r="D23">
        <v>6000</v>
      </c>
      <c r="E23" s="4" t="s">
        <v>29</v>
      </c>
      <c r="F23" s="2"/>
      <c r="G23" s="2"/>
      <c r="H23" s="2"/>
      <c r="I23" s="2"/>
      <c r="J23" s="2"/>
      <c r="K23" s="1"/>
      <c r="L23" s="1"/>
      <c r="M23" s="1"/>
      <c r="P23" t="str">
        <f t="shared" si="3"/>
        <v/>
      </c>
      <c r="T23" s="12"/>
      <c r="U23" s="56"/>
      <c r="V23" s="57"/>
      <c r="W23" s="57"/>
      <c r="X23" s="57"/>
      <c r="Y23" s="57"/>
      <c r="Z23" s="57"/>
      <c r="AA23" s="57"/>
      <c r="AB23" s="57"/>
      <c r="AC23" s="57"/>
      <c r="AD23" s="42" t="s">
        <v>115</v>
      </c>
      <c r="AE23" s="56"/>
      <c r="AF23" s="57"/>
      <c r="AG23" s="42" t="s">
        <v>116</v>
      </c>
      <c r="AH23" s="43"/>
      <c r="AI23" s="15"/>
    </row>
    <row r="24" spans="1:35" ht="15.75" x14ac:dyDescent="0.25">
      <c r="A24" s="10">
        <f t="shared" si="0"/>
        <v>1.7999999999999999E-2</v>
      </c>
      <c r="B24">
        <v>30</v>
      </c>
      <c r="C24">
        <v>150</v>
      </c>
      <c r="D24">
        <v>4000</v>
      </c>
      <c r="E24" s="4" t="s">
        <v>30</v>
      </c>
      <c r="F24" s="2"/>
      <c r="G24" s="2"/>
      <c r="H24" s="2"/>
      <c r="I24" s="2"/>
      <c r="J24" s="2"/>
      <c r="K24" s="1"/>
      <c r="L24" s="1"/>
      <c r="M24" s="1"/>
      <c r="P24" t="str">
        <f t="shared" si="3"/>
        <v/>
      </c>
      <c r="T24" s="12"/>
      <c r="U24" s="21"/>
      <c r="V24" s="21"/>
      <c r="W24" s="21"/>
      <c r="X24" s="21"/>
      <c r="Y24" s="21"/>
      <c r="Z24" s="21"/>
      <c r="AA24" s="21"/>
      <c r="AB24" s="21"/>
      <c r="AC24" s="21"/>
      <c r="AD24" s="43"/>
      <c r="AE24" s="21"/>
      <c r="AF24" s="21"/>
      <c r="AG24" s="43"/>
      <c r="AH24" s="43"/>
      <c r="AI24" s="15"/>
    </row>
    <row r="25" spans="1:35" ht="15.75" x14ac:dyDescent="0.25">
      <c r="A25" s="10">
        <f t="shared" si="0"/>
        <v>2.2499999999999999E-2</v>
      </c>
      <c r="B25">
        <v>30</v>
      </c>
      <c r="C25">
        <v>150</v>
      </c>
      <c r="D25">
        <v>5000</v>
      </c>
      <c r="E25" s="4" t="s">
        <v>31</v>
      </c>
      <c r="F25" s="2"/>
      <c r="G25" s="2"/>
      <c r="H25" s="2"/>
      <c r="I25" s="2"/>
      <c r="J25" s="2"/>
      <c r="K25" s="1"/>
      <c r="L25" s="1"/>
      <c r="M25" s="1"/>
      <c r="P25" t="str">
        <f t="shared" si="3"/>
        <v/>
      </c>
      <c r="T25" s="1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15"/>
    </row>
    <row r="26" spans="1:35" ht="15.75" x14ac:dyDescent="0.25">
      <c r="A26" s="10">
        <f t="shared" si="0"/>
        <v>2.7E-2</v>
      </c>
      <c r="B26">
        <v>30</v>
      </c>
      <c r="C26">
        <v>150</v>
      </c>
      <c r="D26">
        <v>6000</v>
      </c>
      <c r="E26" s="4" t="s">
        <v>32</v>
      </c>
      <c r="F26" s="2"/>
      <c r="G26" s="2"/>
      <c r="H26" s="2"/>
      <c r="I26" s="2"/>
      <c r="J26" s="2"/>
      <c r="K26" s="1"/>
      <c r="L26" s="1"/>
      <c r="M26" s="1"/>
      <c r="P26" t="str">
        <f t="shared" si="3"/>
        <v/>
      </c>
      <c r="T26" s="12"/>
      <c r="U26" s="45" t="s">
        <v>117</v>
      </c>
      <c r="V26" s="46"/>
      <c r="W26" s="24"/>
      <c r="X26" s="21"/>
      <c r="Y26" s="21"/>
      <c r="Z26" s="24"/>
      <c r="AA26" s="21"/>
      <c r="AB26" s="21"/>
      <c r="AC26" s="21"/>
      <c r="AD26" s="21"/>
      <c r="AE26" s="21"/>
      <c r="AF26" s="21"/>
      <c r="AG26" s="21"/>
      <c r="AH26" s="21"/>
      <c r="AI26" s="15"/>
    </row>
    <row r="27" spans="1:35" ht="15.75" x14ac:dyDescent="0.25">
      <c r="A27" s="10">
        <f t="shared" si="0"/>
        <v>2.1600000000000001E-2</v>
      </c>
      <c r="B27">
        <v>30</v>
      </c>
      <c r="C27">
        <v>180</v>
      </c>
      <c r="D27">
        <v>4000</v>
      </c>
      <c r="E27" s="4" t="s">
        <v>33</v>
      </c>
      <c r="F27" s="2"/>
      <c r="G27" s="2"/>
      <c r="H27" s="2"/>
      <c r="I27" s="2"/>
      <c r="J27" s="2"/>
      <c r="K27" s="1"/>
      <c r="L27" s="1"/>
      <c r="M27" s="1"/>
      <c r="P27" t="str">
        <f t="shared" si="3"/>
        <v/>
      </c>
      <c r="T27" s="12"/>
      <c r="U27" s="46"/>
      <c r="V27" s="46"/>
      <c r="W27" s="25" t="s">
        <v>118</v>
      </c>
      <c r="X27" s="21"/>
      <c r="Y27" s="21"/>
      <c r="Z27" s="25" t="s">
        <v>119</v>
      </c>
      <c r="AA27" s="21"/>
      <c r="AB27" s="21"/>
      <c r="AC27" s="21"/>
      <c r="AD27" s="21"/>
      <c r="AE27" s="21"/>
      <c r="AF27" s="21"/>
      <c r="AG27" s="21"/>
      <c r="AH27" s="21"/>
      <c r="AI27" s="15"/>
    </row>
    <row r="28" spans="1:35" ht="15.75" x14ac:dyDescent="0.25">
      <c r="A28" s="10">
        <f t="shared" si="0"/>
        <v>2.7E-2</v>
      </c>
      <c r="B28">
        <v>30</v>
      </c>
      <c r="C28">
        <v>180</v>
      </c>
      <c r="D28">
        <v>5000</v>
      </c>
      <c r="E28" s="4" t="s">
        <v>34</v>
      </c>
      <c r="F28" s="2"/>
      <c r="G28" s="2"/>
      <c r="H28" s="2"/>
      <c r="I28" s="2"/>
      <c r="J28" s="2"/>
      <c r="K28" s="1"/>
      <c r="L28" s="1"/>
      <c r="M28" s="1"/>
      <c r="P28" t="str">
        <f t="shared" si="3"/>
        <v/>
      </c>
      <c r="T28" s="12"/>
      <c r="U28" s="12"/>
      <c r="V28" s="12" t="str">
        <f t="shared" ref="V28:V51" si="7">IFERROR(INDEX($P$3:$P$1000,_xlfn.AGGREGATE(15,6,(ROW($P$3:$P$1000)-2)/($P$3:$P$1000&lt;&gt;""),ROW(A26))),"")</f>
        <v/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5"/>
    </row>
    <row r="29" spans="1:35" ht="15.75" x14ac:dyDescent="0.25">
      <c r="A29" s="10">
        <f t="shared" si="0"/>
        <v>3.2399999999999998E-2</v>
      </c>
      <c r="B29">
        <v>30</v>
      </c>
      <c r="C29">
        <v>180</v>
      </c>
      <c r="D29">
        <v>6000</v>
      </c>
      <c r="E29" s="4" t="s">
        <v>35</v>
      </c>
      <c r="F29" s="2"/>
      <c r="G29" s="2"/>
      <c r="H29" s="2"/>
      <c r="I29" s="2"/>
      <c r="J29" s="2"/>
      <c r="K29" s="1"/>
      <c r="L29" s="1"/>
      <c r="M29" s="1"/>
      <c r="P29" t="str">
        <f>IF(O29=1,"Сосна "&amp;""&amp;E29,"")</f>
        <v/>
      </c>
      <c r="T29" s="12"/>
      <c r="U29" s="12"/>
      <c r="V29" s="12" t="str">
        <f t="shared" si="7"/>
        <v/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5"/>
    </row>
    <row r="30" spans="1:35" ht="15.75" x14ac:dyDescent="0.25">
      <c r="A30" s="10">
        <f t="shared" si="0"/>
        <v>2.4E-2</v>
      </c>
      <c r="B30">
        <v>30</v>
      </c>
      <c r="C30">
        <v>200</v>
      </c>
      <c r="D30">
        <v>4000</v>
      </c>
      <c r="E30" s="4" t="s">
        <v>36</v>
      </c>
      <c r="F30" s="2"/>
      <c r="G30" s="2"/>
      <c r="H30" s="2"/>
      <c r="I30" s="2"/>
      <c r="J30" s="2"/>
      <c r="K30" s="1"/>
      <c r="L30" s="1"/>
      <c r="M30" s="1"/>
      <c r="P30" t="str">
        <f t="shared" si="3"/>
        <v/>
      </c>
      <c r="T30" s="1"/>
      <c r="U30" s="1"/>
      <c r="V30" s="1" t="str">
        <f t="shared" si="7"/>
        <v/>
      </c>
    </row>
    <row r="31" spans="1:35" ht="15.75" x14ac:dyDescent="0.25">
      <c r="A31" s="10">
        <f t="shared" si="0"/>
        <v>0.03</v>
      </c>
      <c r="B31">
        <v>30</v>
      </c>
      <c r="C31">
        <v>200</v>
      </c>
      <c r="D31">
        <v>5000</v>
      </c>
      <c r="E31" s="4" t="s">
        <v>37</v>
      </c>
      <c r="F31" s="2"/>
      <c r="G31" s="2"/>
      <c r="H31" s="2"/>
      <c r="I31" s="2"/>
      <c r="J31" s="2"/>
      <c r="K31" s="1"/>
      <c r="L31" s="1"/>
      <c r="M31" s="1"/>
      <c r="P31" t="str">
        <f t="shared" si="3"/>
        <v/>
      </c>
      <c r="U31" s="1"/>
      <c r="V31" s="1" t="str">
        <f t="shared" si="7"/>
        <v/>
      </c>
    </row>
    <row r="32" spans="1:35" ht="15.75" x14ac:dyDescent="0.25">
      <c r="A32" s="10">
        <f t="shared" si="0"/>
        <v>3.5999999999999997E-2</v>
      </c>
      <c r="B32">
        <v>30</v>
      </c>
      <c r="C32">
        <v>200</v>
      </c>
      <c r="D32">
        <v>6000</v>
      </c>
      <c r="E32" s="4" t="s">
        <v>38</v>
      </c>
      <c r="F32" s="2"/>
      <c r="G32" s="2"/>
      <c r="H32" s="2"/>
      <c r="I32" s="2"/>
      <c r="J32" s="2"/>
      <c r="K32" s="1"/>
      <c r="L32" s="1"/>
      <c r="M32" s="1"/>
      <c r="P32" t="str">
        <f t="shared" si="3"/>
        <v/>
      </c>
      <c r="U32" s="1"/>
      <c r="V32" s="1" t="str">
        <f t="shared" si="7"/>
        <v/>
      </c>
    </row>
    <row r="33" spans="1:22" ht="15.75" x14ac:dyDescent="0.25">
      <c r="A33" s="10">
        <f t="shared" si="0"/>
        <v>1.6E-2</v>
      </c>
      <c r="B33">
        <v>40</v>
      </c>
      <c r="C33">
        <v>100</v>
      </c>
      <c r="D33">
        <v>4000</v>
      </c>
      <c r="E33" s="5" t="s">
        <v>39</v>
      </c>
      <c r="F33" s="2"/>
      <c r="G33" s="2"/>
      <c r="H33" s="2"/>
      <c r="I33" s="2"/>
      <c r="J33" s="2"/>
      <c r="K33" s="1"/>
      <c r="L33" s="1"/>
      <c r="M33" s="1"/>
      <c r="P33" t="str">
        <f t="shared" si="3"/>
        <v/>
      </c>
      <c r="U33" s="1"/>
      <c r="V33" s="1" t="str">
        <f t="shared" si="7"/>
        <v/>
      </c>
    </row>
    <row r="34" spans="1:22" ht="15.75" x14ac:dyDescent="0.25">
      <c r="A34" s="10">
        <f t="shared" si="0"/>
        <v>0.02</v>
      </c>
      <c r="B34">
        <v>40</v>
      </c>
      <c r="C34">
        <v>100</v>
      </c>
      <c r="D34">
        <v>5000</v>
      </c>
      <c r="E34" s="5" t="s">
        <v>40</v>
      </c>
      <c r="F34" s="2"/>
      <c r="G34" s="2"/>
      <c r="H34" s="2"/>
      <c r="I34" s="2"/>
      <c r="J34" s="2"/>
      <c r="K34" s="1"/>
      <c r="L34" s="1"/>
      <c r="M34" s="1"/>
      <c r="P34" t="str">
        <f t="shared" si="3"/>
        <v/>
      </c>
      <c r="U34" s="1"/>
      <c r="V34" s="1" t="str">
        <f t="shared" si="7"/>
        <v/>
      </c>
    </row>
    <row r="35" spans="1:22" ht="15.75" x14ac:dyDescent="0.25">
      <c r="A35" s="10">
        <f t="shared" si="0"/>
        <v>2.4E-2</v>
      </c>
      <c r="B35">
        <v>40</v>
      </c>
      <c r="C35">
        <v>100</v>
      </c>
      <c r="D35">
        <v>6000</v>
      </c>
      <c r="E35" s="5" t="s">
        <v>41</v>
      </c>
      <c r="F35" s="2"/>
      <c r="G35" s="2"/>
      <c r="H35" s="2"/>
      <c r="I35" s="2"/>
      <c r="J35" s="2"/>
      <c r="K35" s="1"/>
      <c r="L35" s="1"/>
      <c r="M35" s="1"/>
      <c r="P35" t="str">
        <f t="shared" si="3"/>
        <v/>
      </c>
      <c r="U35" s="1"/>
      <c r="V35" s="1" t="str">
        <f t="shared" si="7"/>
        <v/>
      </c>
    </row>
    <row r="36" spans="1:22" ht="15.75" x14ac:dyDescent="0.25">
      <c r="A36" s="10">
        <f t="shared" si="0"/>
        <v>1.9199999999999998E-2</v>
      </c>
      <c r="B36">
        <v>40</v>
      </c>
      <c r="C36">
        <v>120</v>
      </c>
      <c r="D36">
        <v>4000</v>
      </c>
      <c r="E36" s="5" t="s">
        <v>42</v>
      </c>
      <c r="F36" s="2"/>
      <c r="G36" s="2"/>
      <c r="H36" s="2"/>
      <c r="I36" s="2"/>
      <c r="J36" s="2"/>
      <c r="K36" s="1"/>
      <c r="L36" s="1"/>
      <c r="M36" s="1"/>
      <c r="P36" t="str">
        <f t="shared" si="3"/>
        <v/>
      </c>
      <c r="U36" s="1"/>
      <c r="V36" s="1" t="str">
        <f t="shared" si="7"/>
        <v/>
      </c>
    </row>
    <row r="37" spans="1:22" ht="15.75" x14ac:dyDescent="0.25">
      <c r="A37" s="10">
        <f t="shared" si="0"/>
        <v>2.4E-2</v>
      </c>
      <c r="B37">
        <v>40</v>
      </c>
      <c r="C37">
        <v>120</v>
      </c>
      <c r="D37">
        <v>5000</v>
      </c>
      <c r="E37" s="5" t="s">
        <v>43</v>
      </c>
      <c r="F37" s="2"/>
      <c r="G37" s="2"/>
      <c r="H37" s="2"/>
      <c r="I37" s="2"/>
      <c r="J37" s="2"/>
      <c r="K37" s="1"/>
      <c r="L37" s="1"/>
      <c r="M37" s="1"/>
      <c r="P37" t="str">
        <f t="shared" si="3"/>
        <v/>
      </c>
      <c r="U37" s="1"/>
      <c r="V37" s="1" t="str">
        <f t="shared" si="7"/>
        <v/>
      </c>
    </row>
    <row r="38" spans="1:22" ht="15.75" x14ac:dyDescent="0.25">
      <c r="A38" s="10">
        <f t="shared" si="0"/>
        <v>2.8799999999999999E-2</v>
      </c>
      <c r="B38">
        <v>40</v>
      </c>
      <c r="C38">
        <v>120</v>
      </c>
      <c r="D38">
        <v>6000</v>
      </c>
      <c r="E38" s="5" t="s">
        <v>44</v>
      </c>
      <c r="F38" s="2"/>
      <c r="G38" s="2"/>
      <c r="H38" s="2"/>
      <c r="I38" s="2"/>
      <c r="J38" s="2"/>
      <c r="K38" s="1"/>
      <c r="L38" s="1"/>
      <c r="M38" s="1"/>
      <c r="P38" t="str">
        <f t="shared" si="3"/>
        <v/>
      </c>
      <c r="U38" s="1"/>
      <c r="V38" s="1" t="str">
        <f t="shared" si="7"/>
        <v/>
      </c>
    </row>
    <row r="39" spans="1:22" ht="15.75" x14ac:dyDescent="0.25">
      <c r="A39" s="10">
        <f t="shared" si="0"/>
        <v>2.4E-2</v>
      </c>
      <c r="B39">
        <v>40</v>
      </c>
      <c r="C39">
        <v>150</v>
      </c>
      <c r="D39">
        <v>4000</v>
      </c>
      <c r="E39" s="5" t="s">
        <v>45</v>
      </c>
      <c r="F39" s="2"/>
      <c r="G39" s="2"/>
      <c r="H39" s="2"/>
      <c r="I39" s="2"/>
      <c r="J39" s="2"/>
      <c r="K39" s="1"/>
      <c r="L39" s="1"/>
      <c r="M39" s="1"/>
      <c r="P39" t="str">
        <f t="shared" si="3"/>
        <v/>
      </c>
      <c r="U39" s="1"/>
      <c r="V39" s="1" t="str">
        <f t="shared" si="7"/>
        <v/>
      </c>
    </row>
    <row r="40" spans="1:22" ht="15.75" x14ac:dyDescent="0.25">
      <c r="A40" s="10">
        <f t="shared" si="0"/>
        <v>0.03</v>
      </c>
      <c r="B40">
        <v>40</v>
      </c>
      <c r="C40">
        <v>150</v>
      </c>
      <c r="D40">
        <v>5000</v>
      </c>
      <c r="E40" s="5" t="s">
        <v>46</v>
      </c>
      <c r="F40" s="2"/>
      <c r="G40" s="2"/>
      <c r="H40" s="2"/>
      <c r="I40" s="2"/>
      <c r="J40" s="2"/>
      <c r="K40" s="1"/>
      <c r="L40" s="1"/>
      <c r="M40" s="1"/>
      <c r="P40" t="str">
        <f t="shared" si="3"/>
        <v/>
      </c>
      <c r="U40" s="1"/>
      <c r="V40" s="1" t="str">
        <f t="shared" si="7"/>
        <v/>
      </c>
    </row>
    <row r="41" spans="1:22" ht="15.75" x14ac:dyDescent="0.25">
      <c r="A41" s="10">
        <f t="shared" si="0"/>
        <v>3.5999999999999997E-2</v>
      </c>
      <c r="B41">
        <v>40</v>
      </c>
      <c r="C41">
        <v>150</v>
      </c>
      <c r="D41">
        <v>6000</v>
      </c>
      <c r="E41" s="5" t="s">
        <v>47</v>
      </c>
      <c r="F41" s="2"/>
      <c r="G41" s="2"/>
      <c r="H41" s="2"/>
      <c r="I41" s="2"/>
      <c r="J41" s="2"/>
      <c r="K41" s="1"/>
      <c r="L41" s="1"/>
      <c r="M41" s="1"/>
      <c r="P41" t="str">
        <f t="shared" si="3"/>
        <v/>
      </c>
      <c r="U41" s="1"/>
      <c r="V41" s="1" t="str">
        <f t="shared" si="7"/>
        <v/>
      </c>
    </row>
    <row r="42" spans="1:22" ht="15.75" x14ac:dyDescent="0.25">
      <c r="A42" s="10">
        <f t="shared" si="0"/>
        <v>2.8799999999999999E-2</v>
      </c>
      <c r="B42">
        <v>40</v>
      </c>
      <c r="C42">
        <v>180</v>
      </c>
      <c r="D42">
        <v>4000</v>
      </c>
      <c r="E42" s="5" t="s">
        <v>48</v>
      </c>
      <c r="F42" s="2"/>
      <c r="G42" s="2"/>
      <c r="H42" s="2"/>
      <c r="I42" s="2"/>
      <c r="J42" s="2"/>
      <c r="K42" s="1"/>
      <c r="L42" s="1"/>
      <c r="M42" s="1"/>
      <c r="P42" t="str">
        <f t="shared" si="3"/>
        <v/>
      </c>
      <c r="U42" s="1"/>
      <c r="V42" s="1" t="str">
        <f t="shared" si="7"/>
        <v/>
      </c>
    </row>
    <row r="43" spans="1:22" ht="15.75" x14ac:dyDescent="0.25">
      <c r="A43" s="10">
        <f t="shared" si="0"/>
        <v>3.5999999999999997E-2</v>
      </c>
      <c r="B43">
        <v>40</v>
      </c>
      <c r="C43">
        <v>180</v>
      </c>
      <c r="D43">
        <v>5000</v>
      </c>
      <c r="E43" s="5" t="s">
        <v>49</v>
      </c>
      <c r="F43" s="2"/>
      <c r="G43" s="2"/>
      <c r="H43" s="2"/>
      <c r="I43" s="2"/>
      <c r="J43" s="2"/>
      <c r="K43" s="1"/>
      <c r="L43" s="1"/>
      <c r="M43" s="1"/>
      <c r="P43" t="str">
        <f t="shared" si="3"/>
        <v/>
      </c>
      <c r="U43" s="1"/>
      <c r="V43" s="1" t="str">
        <f t="shared" si="7"/>
        <v/>
      </c>
    </row>
    <row r="44" spans="1:22" ht="15.75" x14ac:dyDescent="0.25">
      <c r="A44" s="10">
        <f t="shared" si="0"/>
        <v>4.3200000000000002E-2</v>
      </c>
      <c r="B44">
        <v>40</v>
      </c>
      <c r="C44">
        <v>180</v>
      </c>
      <c r="D44">
        <v>6000</v>
      </c>
      <c r="E44" s="5" t="s">
        <v>50</v>
      </c>
      <c r="F44" s="2"/>
      <c r="G44" s="2"/>
      <c r="H44" s="2"/>
      <c r="I44" s="2"/>
      <c r="J44" s="2"/>
      <c r="K44" s="1"/>
      <c r="L44" s="1"/>
      <c r="M44" s="1"/>
      <c r="P44" t="str">
        <f t="shared" si="3"/>
        <v/>
      </c>
      <c r="U44" s="1"/>
      <c r="V44" s="1" t="str">
        <f t="shared" si="7"/>
        <v/>
      </c>
    </row>
    <row r="45" spans="1:22" ht="15.75" x14ac:dyDescent="0.25">
      <c r="A45" s="10">
        <f t="shared" si="0"/>
        <v>3.2000000000000001E-2</v>
      </c>
      <c r="B45">
        <v>40</v>
      </c>
      <c r="C45">
        <v>200</v>
      </c>
      <c r="D45">
        <v>4000</v>
      </c>
      <c r="E45" s="5" t="s">
        <v>51</v>
      </c>
      <c r="F45" s="2"/>
      <c r="G45" s="2"/>
      <c r="H45" s="2"/>
      <c r="I45" s="2"/>
      <c r="J45" s="2"/>
      <c r="K45" s="1"/>
      <c r="L45" s="1"/>
      <c r="M45" s="1"/>
      <c r="P45" t="str">
        <f t="shared" si="3"/>
        <v/>
      </c>
      <c r="U45" s="1"/>
      <c r="V45" s="1" t="str">
        <f t="shared" si="7"/>
        <v/>
      </c>
    </row>
    <row r="46" spans="1:22" ht="15.75" x14ac:dyDescent="0.25">
      <c r="A46" s="10">
        <f t="shared" si="0"/>
        <v>0.04</v>
      </c>
      <c r="B46">
        <v>40</v>
      </c>
      <c r="C46">
        <v>200</v>
      </c>
      <c r="D46">
        <v>5000</v>
      </c>
      <c r="E46" s="5" t="s">
        <v>52</v>
      </c>
      <c r="F46" s="2"/>
      <c r="G46" s="2"/>
      <c r="H46" s="2"/>
      <c r="I46" s="2"/>
      <c r="J46" s="2"/>
      <c r="K46" s="1"/>
      <c r="L46" s="1"/>
      <c r="M46" s="1"/>
      <c r="P46" t="str">
        <f t="shared" si="3"/>
        <v/>
      </c>
      <c r="U46" s="1"/>
      <c r="V46" s="1" t="str">
        <f t="shared" si="7"/>
        <v/>
      </c>
    </row>
    <row r="47" spans="1:22" ht="15.75" x14ac:dyDescent="0.25">
      <c r="A47" s="10">
        <f t="shared" si="0"/>
        <v>4.8000000000000001E-2</v>
      </c>
      <c r="B47">
        <v>40</v>
      </c>
      <c r="C47">
        <v>200</v>
      </c>
      <c r="D47">
        <v>6000</v>
      </c>
      <c r="E47" s="5" t="s">
        <v>53</v>
      </c>
      <c r="F47" s="2"/>
      <c r="G47" s="2"/>
      <c r="H47" s="2"/>
      <c r="I47" s="2"/>
      <c r="J47" s="2"/>
      <c r="K47" s="1"/>
      <c r="L47" s="1"/>
      <c r="M47" s="1"/>
      <c r="P47" t="str">
        <f t="shared" si="3"/>
        <v/>
      </c>
      <c r="U47" s="1"/>
      <c r="V47" s="1" t="str">
        <f t="shared" si="7"/>
        <v/>
      </c>
    </row>
    <row r="48" spans="1:22" ht="15.75" x14ac:dyDescent="0.25">
      <c r="A48" s="10">
        <f t="shared" si="0"/>
        <v>0.02</v>
      </c>
      <c r="B48">
        <v>50</v>
      </c>
      <c r="C48">
        <v>100</v>
      </c>
      <c r="D48">
        <v>4000</v>
      </c>
      <c r="E48" s="6" t="s">
        <v>54</v>
      </c>
      <c r="F48" s="2"/>
      <c r="G48" s="2"/>
      <c r="H48" s="2"/>
      <c r="I48" s="2"/>
      <c r="J48" s="2"/>
      <c r="K48" s="1"/>
      <c r="L48" s="1"/>
      <c r="M48" s="1"/>
      <c r="P48" t="str">
        <f t="shared" si="3"/>
        <v/>
      </c>
      <c r="U48" s="1"/>
      <c r="V48" s="1" t="str">
        <f t="shared" si="7"/>
        <v/>
      </c>
    </row>
    <row r="49" spans="1:22" ht="15.75" x14ac:dyDescent="0.25">
      <c r="A49" s="10">
        <f t="shared" si="0"/>
        <v>2.5000000000000001E-2</v>
      </c>
      <c r="B49">
        <v>50</v>
      </c>
      <c r="C49">
        <v>100</v>
      </c>
      <c r="D49">
        <v>5000</v>
      </c>
      <c r="E49" s="6" t="s">
        <v>55</v>
      </c>
      <c r="F49" s="2"/>
      <c r="G49" s="2"/>
      <c r="H49" s="2"/>
      <c r="I49" s="2"/>
      <c r="J49" s="2"/>
      <c r="K49" s="1"/>
      <c r="L49" s="1"/>
      <c r="M49" s="1"/>
      <c r="P49" t="str">
        <f t="shared" si="3"/>
        <v/>
      </c>
      <c r="U49" s="1"/>
      <c r="V49" s="1" t="str">
        <f t="shared" si="7"/>
        <v/>
      </c>
    </row>
    <row r="50" spans="1:22" ht="15.75" x14ac:dyDescent="0.25">
      <c r="A50" s="10">
        <f t="shared" si="0"/>
        <v>0.03</v>
      </c>
      <c r="B50">
        <v>50</v>
      </c>
      <c r="C50">
        <v>100</v>
      </c>
      <c r="D50">
        <v>6000</v>
      </c>
      <c r="E50" s="6" t="s">
        <v>56</v>
      </c>
      <c r="F50" s="2"/>
      <c r="G50" s="2"/>
      <c r="H50" s="2"/>
      <c r="I50" s="2"/>
      <c r="J50" s="2"/>
      <c r="K50" s="1"/>
      <c r="L50" s="1"/>
      <c r="M50" s="1"/>
      <c r="P50" t="str">
        <f t="shared" si="3"/>
        <v/>
      </c>
      <c r="U50" s="1"/>
      <c r="V50" s="1" t="str">
        <f t="shared" si="7"/>
        <v/>
      </c>
    </row>
    <row r="51" spans="1:22" ht="15.75" x14ac:dyDescent="0.25">
      <c r="A51" s="10">
        <f t="shared" si="0"/>
        <v>2.4E-2</v>
      </c>
      <c r="B51">
        <v>50</v>
      </c>
      <c r="C51">
        <v>120</v>
      </c>
      <c r="D51">
        <v>4000</v>
      </c>
      <c r="E51" s="6" t="s">
        <v>57</v>
      </c>
      <c r="F51" s="2"/>
      <c r="G51" s="2"/>
      <c r="H51" s="2"/>
      <c r="I51" s="2"/>
      <c r="J51" s="2"/>
      <c r="K51" s="1"/>
      <c r="L51" s="1"/>
      <c r="M51" s="1"/>
      <c r="P51" t="str">
        <f t="shared" si="3"/>
        <v/>
      </c>
      <c r="V51" s="1" t="str">
        <f t="shared" si="7"/>
        <v/>
      </c>
    </row>
    <row r="52" spans="1:22" ht="15.75" x14ac:dyDescent="0.25">
      <c r="A52" s="10">
        <f t="shared" si="0"/>
        <v>0.03</v>
      </c>
      <c r="B52">
        <v>50</v>
      </c>
      <c r="C52">
        <v>120</v>
      </c>
      <c r="D52">
        <v>5000</v>
      </c>
      <c r="E52" s="6" t="s">
        <v>58</v>
      </c>
      <c r="F52" s="2"/>
      <c r="G52" s="2"/>
      <c r="H52" s="2"/>
      <c r="I52" s="2"/>
      <c r="J52" s="2"/>
      <c r="K52" s="1"/>
      <c r="L52" s="1"/>
      <c r="M52" s="1"/>
      <c r="P52" t="str">
        <f t="shared" si="3"/>
        <v/>
      </c>
    </row>
    <row r="53" spans="1:22" ht="15.75" x14ac:dyDescent="0.25">
      <c r="A53" s="10">
        <f t="shared" si="0"/>
        <v>3.5999999999999997E-2</v>
      </c>
      <c r="B53">
        <v>50</v>
      </c>
      <c r="C53">
        <v>120</v>
      </c>
      <c r="D53">
        <v>6000</v>
      </c>
      <c r="E53" s="6" t="s">
        <v>59</v>
      </c>
      <c r="F53" s="2"/>
      <c r="G53" s="2"/>
      <c r="H53" s="2"/>
      <c r="I53" s="2"/>
      <c r="J53" s="2"/>
      <c r="K53" s="1"/>
      <c r="L53" s="1"/>
      <c r="M53" s="1"/>
      <c r="P53" t="str">
        <f t="shared" si="3"/>
        <v/>
      </c>
    </row>
    <row r="54" spans="1:22" ht="15.75" x14ac:dyDescent="0.25">
      <c r="A54" s="10">
        <f t="shared" si="0"/>
        <v>0.03</v>
      </c>
      <c r="B54">
        <v>50</v>
      </c>
      <c r="C54">
        <v>150</v>
      </c>
      <c r="D54">
        <v>4000</v>
      </c>
      <c r="E54" s="6" t="s">
        <v>60</v>
      </c>
      <c r="F54" s="2"/>
      <c r="G54" s="2"/>
      <c r="H54" s="2"/>
      <c r="I54" s="2"/>
      <c r="J54" s="2"/>
      <c r="K54" s="1"/>
      <c r="L54" s="1"/>
      <c r="M54" s="1"/>
      <c r="P54" t="str">
        <f t="shared" si="3"/>
        <v/>
      </c>
    </row>
    <row r="55" spans="1:22" ht="15.75" x14ac:dyDescent="0.25">
      <c r="A55" s="10">
        <f t="shared" si="0"/>
        <v>3.7499999999999999E-2</v>
      </c>
      <c r="B55">
        <v>50</v>
      </c>
      <c r="C55">
        <v>150</v>
      </c>
      <c r="D55">
        <v>5000</v>
      </c>
      <c r="E55" s="6" t="s">
        <v>61</v>
      </c>
      <c r="F55" s="2"/>
      <c r="G55" s="2"/>
      <c r="H55" s="2"/>
      <c r="I55" s="2"/>
      <c r="J55" s="2"/>
      <c r="K55" s="1"/>
      <c r="L55" s="1"/>
      <c r="M55" s="1"/>
      <c r="P55" t="str">
        <f t="shared" si="3"/>
        <v/>
      </c>
    </row>
    <row r="56" spans="1:22" ht="15.75" x14ac:dyDescent="0.25">
      <c r="A56" s="10">
        <f t="shared" si="0"/>
        <v>4.4999999999999998E-2</v>
      </c>
      <c r="B56">
        <v>50</v>
      </c>
      <c r="C56">
        <v>150</v>
      </c>
      <c r="D56">
        <v>6000</v>
      </c>
      <c r="E56" s="6" t="s">
        <v>62</v>
      </c>
      <c r="F56" s="2"/>
      <c r="G56" s="2"/>
      <c r="H56" s="2"/>
      <c r="I56" s="2"/>
      <c r="J56" s="2"/>
      <c r="K56" s="1"/>
      <c r="L56" s="1"/>
      <c r="M56" s="1"/>
      <c r="P56" t="str">
        <f t="shared" si="3"/>
        <v/>
      </c>
    </row>
    <row r="57" spans="1:22" ht="15.75" x14ac:dyDescent="0.25">
      <c r="A57" s="10">
        <f t="shared" si="0"/>
        <v>3.5999999999999997E-2</v>
      </c>
      <c r="B57">
        <v>50</v>
      </c>
      <c r="C57">
        <v>180</v>
      </c>
      <c r="D57">
        <v>4000</v>
      </c>
      <c r="E57" s="6" t="s">
        <v>63</v>
      </c>
      <c r="F57" s="2"/>
      <c r="G57" s="2"/>
      <c r="H57" s="2"/>
      <c r="I57" s="2"/>
      <c r="J57" s="2"/>
      <c r="K57" s="1"/>
      <c r="L57" s="1"/>
      <c r="M57" s="1"/>
      <c r="P57" t="str">
        <f t="shared" si="3"/>
        <v/>
      </c>
    </row>
    <row r="58" spans="1:22" ht="15.75" x14ac:dyDescent="0.25">
      <c r="A58" s="10">
        <f t="shared" si="0"/>
        <v>4.4999999999999998E-2</v>
      </c>
      <c r="B58">
        <v>50</v>
      </c>
      <c r="C58">
        <v>180</v>
      </c>
      <c r="D58">
        <v>5000</v>
      </c>
      <c r="E58" s="6" t="s">
        <v>64</v>
      </c>
      <c r="F58" s="2"/>
      <c r="G58" s="2"/>
      <c r="H58" s="2"/>
      <c r="I58" s="2"/>
      <c r="J58" s="2"/>
      <c r="K58" s="1"/>
      <c r="L58" s="1"/>
      <c r="M58" s="1"/>
      <c r="P58" t="str">
        <f t="shared" si="3"/>
        <v/>
      </c>
    </row>
    <row r="59" spans="1:22" ht="15.75" x14ac:dyDescent="0.25">
      <c r="A59" s="10">
        <f t="shared" si="0"/>
        <v>5.3999999999999999E-2</v>
      </c>
      <c r="B59">
        <v>50</v>
      </c>
      <c r="C59">
        <v>180</v>
      </c>
      <c r="D59">
        <v>6000</v>
      </c>
      <c r="E59" s="6" t="s">
        <v>65</v>
      </c>
      <c r="F59" s="2"/>
      <c r="G59" s="2"/>
      <c r="H59" s="2"/>
      <c r="I59" s="2"/>
      <c r="J59" s="2"/>
      <c r="K59" s="1"/>
      <c r="L59" s="1"/>
      <c r="M59" s="1"/>
      <c r="P59" t="str">
        <f t="shared" si="3"/>
        <v/>
      </c>
    </row>
    <row r="60" spans="1:22" ht="15.75" x14ac:dyDescent="0.25">
      <c r="A60" s="10">
        <f t="shared" si="0"/>
        <v>0.04</v>
      </c>
      <c r="B60">
        <v>50</v>
      </c>
      <c r="C60">
        <v>200</v>
      </c>
      <c r="D60">
        <v>4000</v>
      </c>
      <c r="E60" s="6" t="s">
        <v>66</v>
      </c>
      <c r="F60" s="2"/>
      <c r="G60" s="2"/>
      <c r="H60" s="2"/>
      <c r="I60" s="2"/>
      <c r="J60" s="2"/>
      <c r="K60" s="1"/>
      <c r="L60" s="1"/>
      <c r="M60" s="1"/>
      <c r="P60" t="str">
        <f t="shared" si="3"/>
        <v/>
      </c>
    </row>
    <row r="61" spans="1:22" ht="15.75" x14ac:dyDescent="0.25">
      <c r="A61" s="10">
        <f t="shared" si="0"/>
        <v>0.05</v>
      </c>
      <c r="B61">
        <v>50</v>
      </c>
      <c r="C61">
        <v>200</v>
      </c>
      <c r="D61">
        <v>5000</v>
      </c>
      <c r="E61" s="6" t="s">
        <v>67</v>
      </c>
      <c r="F61" s="2"/>
      <c r="G61" s="2"/>
      <c r="H61" s="2"/>
      <c r="I61" s="2"/>
      <c r="J61" s="2"/>
      <c r="K61" s="1"/>
      <c r="L61" s="1"/>
      <c r="M61" s="1"/>
      <c r="P61" t="str">
        <f t="shared" si="3"/>
        <v/>
      </c>
    </row>
    <row r="62" spans="1:22" ht="15.75" x14ac:dyDescent="0.25">
      <c r="A62" s="10">
        <f t="shared" si="0"/>
        <v>0.06</v>
      </c>
      <c r="B62">
        <v>50</v>
      </c>
      <c r="C62">
        <v>200</v>
      </c>
      <c r="D62">
        <v>6000</v>
      </c>
      <c r="E62" s="6" t="s">
        <v>68</v>
      </c>
      <c r="F62" s="2"/>
      <c r="G62" s="2"/>
      <c r="H62" s="2"/>
      <c r="I62" s="2"/>
      <c r="J62" s="2"/>
      <c r="K62" s="1"/>
      <c r="L62" s="1"/>
      <c r="M62" s="1"/>
      <c r="P62" t="str">
        <f t="shared" si="3"/>
        <v/>
      </c>
    </row>
    <row r="63" spans="1:22" ht="15.75" x14ac:dyDescent="0.25">
      <c r="A63" s="10">
        <f t="shared" si="0"/>
        <v>0.04</v>
      </c>
      <c r="B63">
        <v>100</v>
      </c>
      <c r="C63">
        <v>100</v>
      </c>
      <c r="D63">
        <v>4000</v>
      </c>
      <c r="E63" s="7" t="s">
        <v>69</v>
      </c>
      <c r="F63" s="2"/>
      <c r="G63" s="2"/>
      <c r="H63" s="2"/>
      <c r="I63" s="2"/>
      <c r="J63" s="2"/>
      <c r="K63" s="1"/>
      <c r="L63" s="1"/>
      <c r="M63" s="1"/>
      <c r="P63" t="str">
        <f t="shared" si="3"/>
        <v/>
      </c>
    </row>
    <row r="64" spans="1:22" ht="15.75" x14ac:dyDescent="0.25">
      <c r="A64" s="10">
        <f t="shared" si="0"/>
        <v>0.05</v>
      </c>
      <c r="B64">
        <v>100</v>
      </c>
      <c r="C64">
        <v>100</v>
      </c>
      <c r="D64">
        <v>5000</v>
      </c>
      <c r="E64" s="7" t="s">
        <v>70</v>
      </c>
      <c r="F64" s="2"/>
      <c r="G64" s="2"/>
      <c r="H64" s="2"/>
      <c r="I64" s="2"/>
      <c r="J64" s="2"/>
      <c r="K64" s="1"/>
      <c r="L64" s="1"/>
      <c r="M64" s="1"/>
      <c r="P64" t="str">
        <f t="shared" si="3"/>
        <v/>
      </c>
    </row>
    <row r="65" spans="1:16" ht="15.75" x14ac:dyDescent="0.25">
      <c r="A65" s="10">
        <f t="shared" si="0"/>
        <v>0.06</v>
      </c>
      <c r="B65">
        <v>100</v>
      </c>
      <c r="C65">
        <v>100</v>
      </c>
      <c r="D65">
        <v>6000</v>
      </c>
      <c r="E65" s="7" t="s">
        <v>71</v>
      </c>
      <c r="F65" s="2"/>
      <c r="G65" s="2"/>
      <c r="H65" s="2"/>
      <c r="I65" s="2"/>
      <c r="J65" s="2"/>
      <c r="K65" s="1"/>
      <c r="L65" s="1"/>
      <c r="M65" s="1"/>
      <c r="P65" t="str">
        <f t="shared" si="3"/>
        <v/>
      </c>
    </row>
    <row r="66" spans="1:16" ht="15.75" x14ac:dyDescent="0.25">
      <c r="A66" s="10">
        <f t="shared" si="0"/>
        <v>4.8000000000000001E-2</v>
      </c>
      <c r="B66">
        <v>100</v>
      </c>
      <c r="C66">
        <v>120</v>
      </c>
      <c r="D66">
        <v>4000</v>
      </c>
      <c r="E66" s="7" t="s">
        <v>72</v>
      </c>
      <c r="F66" s="2"/>
      <c r="G66" s="2"/>
      <c r="H66" s="2"/>
      <c r="I66" s="2"/>
      <c r="J66" s="2"/>
      <c r="K66" s="1"/>
      <c r="L66" s="1"/>
      <c r="M66" s="1"/>
      <c r="P66" t="str">
        <f t="shared" si="3"/>
        <v/>
      </c>
    </row>
    <row r="67" spans="1:16" ht="15.75" x14ac:dyDescent="0.25">
      <c r="A67" s="10">
        <f t="shared" ref="A67:A98" si="8">B67*C67*D67/1000000000</f>
        <v>0.06</v>
      </c>
      <c r="B67">
        <v>100</v>
      </c>
      <c r="C67">
        <v>120</v>
      </c>
      <c r="D67">
        <v>5000</v>
      </c>
      <c r="E67" s="7" t="s">
        <v>73</v>
      </c>
      <c r="F67" s="2"/>
      <c r="G67" s="2"/>
      <c r="H67" s="2"/>
      <c r="I67" s="2"/>
      <c r="J67" s="2"/>
      <c r="K67" s="1"/>
      <c r="L67" s="1"/>
      <c r="M67" s="1"/>
      <c r="P67" t="str">
        <f t="shared" si="3"/>
        <v/>
      </c>
    </row>
    <row r="68" spans="1:16" ht="15.75" x14ac:dyDescent="0.25">
      <c r="A68" s="10">
        <f t="shared" si="8"/>
        <v>7.1999999999999995E-2</v>
      </c>
      <c r="B68">
        <v>100</v>
      </c>
      <c r="C68">
        <v>120</v>
      </c>
      <c r="D68">
        <v>6000</v>
      </c>
      <c r="E68" s="7" t="s">
        <v>74</v>
      </c>
      <c r="F68" s="2"/>
      <c r="G68" s="2"/>
      <c r="H68" s="2"/>
      <c r="I68" s="2"/>
      <c r="J68" s="2"/>
      <c r="K68" s="1"/>
      <c r="L68" s="1"/>
      <c r="M68" s="1"/>
      <c r="P68" t="str">
        <f t="shared" ref="P68:P98" si="9">IF(O68=1,"Сосна "&amp;""&amp;E68,"")</f>
        <v/>
      </c>
    </row>
    <row r="69" spans="1:16" ht="15.75" x14ac:dyDescent="0.25">
      <c r="A69" s="10">
        <f t="shared" si="8"/>
        <v>0.06</v>
      </c>
      <c r="B69">
        <v>100</v>
      </c>
      <c r="C69">
        <v>150</v>
      </c>
      <c r="D69">
        <v>4000</v>
      </c>
      <c r="E69" s="7" t="s">
        <v>75</v>
      </c>
      <c r="F69" s="2"/>
      <c r="G69" s="2"/>
      <c r="H69" s="2"/>
      <c r="I69" s="2"/>
      <c r="J69" s="2"/>
      <c r="K69" s="1"/>
      <c r="L69" s="1"/>
      <c r="M69" s="1"/>
      <c r="P69" t="str">
        <f t="shared" si="9"/>
        <v/>
      </c>
    </row>
    <row r="70" spans="1:16" ht="15.75" x14ac:dyDescent="0.25">
      <c r="A70" s="10">
        <f t="shared" si="8"/>
        <v>7.4999999999999997E-2</v>
      </c>
      <c r="B70">
        <v>100</v>
      </c>
      <c r="C70">
        <v>150</v>
      </c>
      <c r="D70">
        <v>5000</v>
      </c>
      <c r="E70" s="7" t="s">
        <v>76</v>
      </c>
      <c r="F70" s="2"/>
      <c r="G70" s="2"/>
      <c r="H70" s="2"/>
      <c r="I70" s="2"/>
      <c r="J70" s="2"/>
      <c r="K70" s="1"/>
      <c r="L70" s="1"/>
      <c r="M70" s="1"/>
      <c r="P70" t="str">
        <f t="shared" si="9"/>
        <v/>
      </c>
    </row>
    <row r="71" spans="1:16" ht="15.75" x14ac:dyDescent="0.25">
      <c r="A71" s="10">
        <f t="shared" si="8"/>
        <v>0.09</v>
      </c>
      <c r="B71">
        <v>100</v>
      </c>
      <c r="C71">
        <v>150</v>
      </c>
      <c r="D71">
        <v>6000</v>
      </c>
      <c r="E71" s="7" t="s">
        <v>77</v>
      </c>
      <c r="F71" s="2"/>
      <c r="G71" s="2"/>
      <c r="H71" s="2"/>
      <c r="I71" s="2"/>
      <c r="J71" s="2"/>
      <c r="K71" s="1"/>
      <c r="L71" s="1"/>
      <c r="M71" s="1"/>
      <c r="P71" t="str">
        <f t="shared" si="9"/>
        <v/>
      </c>
    </row>
    <row r="72" spans="1:16" ht="15.75" x14ac:dyDescent="0.25">
      <c r="A72" s="10">
        <f t="shared" si="8"/>
        <v>7.1999999999999995E-2</v>
      </c>
      <c r="B72">
        <v>100</v>
      </c>
      <c r="C72">
        <v>180</v>
      </c>
      <c r="D72">
        <v>4000</v>
      </c>
      <c r="E72" s="7" t="s">
        <v>78</v>
      </c>
      <c r="F72" s="2"/>
      <c r="G72" s="2"/>
      <c r="H72" s="2"/>
      <c r="I72" s="2"/>
      <c r="J72" s="2"/>
      <c r="K72" s="1"/>
      <c r="L72" s="1"/>
      <c r="M72" s="1"/>
      <c r="P72" t="str">
        <f t="shared" si="9"/>
        <v/>
      </c>
    </row>
    <row r="73" spans="1:16" ht="15.75" x14ac:dyDescent="0.25">
      <c r="A73" s="10">
        <f t="shared" si="8"/>
        <v>0.09</v>
      </c>
      <c r="B73">
        <v>100</v>
      </c>
      <c r="C73">
        <v>180</v>
      </c>
      <c r="D73">
        <v>5000</v>
      </c>
      <c r="E73" s="7" t="s">
        <v>79</v>
      </c>
      <c r="F73" s="2"/>
      <c r="G73" s="2"/>
      <c r="H73" s="2"/>
      <c r="I73" s="2"/>
      <c r="J73" s="2"/>
      <c r="K73" s="1"/>
      <c r="L73" s="1"/>
      <c r="M73" s="1"/>
      <c r="P73" t="str">
        <f t="shared" si="9"/>
        <v/>
      </c>
    </row>
    <row r="74" spans="1:16" ht="15.75" x14ac:dyDescent="0.25">
      <c r="A74" s="10">
        <f t="shared" si="8"/>
        <v>0.108</v>
      </c>
      <c r="B74">
        <v>100</v>
      </c>
      <c r="C74">
        <v>180</v>
      </c>
      <c r="D74">
        <v>6000</v>
      </c>
      <c r="E74" s="7" t="s">
        <v>80</v>
      </c>
      <c r="F74" s="2"/>
      <c r="G74" s="2"/>
      <c r="H74" s="2"/>
      <c r="I74" s="2"/>
      <c r="J74" s="2"/>
      <c r="K74" s="1"/>
      <c r="L74" s="1"/>
      <c r="M74" s="1"/>
      <c r="P74" t="str">
        <f t="shared" si="9"/>
        <v/>
      </c>
    </row>
    <row r="75" spans="1:16" ht="15.75" x14ac:dyDescent="0.25">
      <c r="A75" s="10">
        <f t="shared" si="8"/>
        <v>0.08</v>
      </c>
      <c r="B75">
        <v>100</v>
      </c>
      <c r="C75">
        <v>200</v>
      </c>
      <c r="D75">
        <v>4000</v>
      </c>
      <c r="E75" s="7" t="s">
        <v>81</v>
      </c>
      <c r="F75" s="2"/>
      <c r="G75" s="2"/>
      <c r="H75" s="2"/>
      <c r="I75" s="2"/>
      <c r="J75" s="2"/>
      <c r="K75" s="1"/>
      <c r="L75" s="1"/>
      <c r="M75" s="1"/>
      <c r="P75" t="str">
        <f t="shared" si="9"/>
        <v/>
      </c>
    </row>
    <row r="76" spans="1:16" ht="15.75" x14ac:dyDescent="0.25">
      <c r="A76" s="10">
        <f t="shared" si="8"/>
        <v>0.1</v>
      </c>
      <c r="B76">
        <v>100</v>
      </c>
      <c r="C76">
        <v>200</v>
      </c>
      <c r="D76">
        <v>5000</v>
      </c>
      <c r="E76" s="7" t="s">
        <v>82</v>
      </c>
      <c r="F76" s="2"/>
      <c r="G76" s="2"/>
      <c r="H76" s="2"/>
      <c r="I76" s="2"/>
      <c r="J76" s="2"/>
      <c r="K76" s="1"/>
      <c r="L76" s="1"/>
      <c r="M76" s="1"/>
      <c r="P76" t="str">
        <f t="shared" si="9"/>
        <v/>
      </c>
    </row>
    <row r="77" spans="1:16" ht="15.75" x14ac:dyDescent="0.25">
      <c r="A77" s="10">
        <f t="shared" si="8"/>
        <v>0.12</v>
      </c>
      <c r="B77">
        <v>100</v>
      </c>
      <c r="C77">
        <v>200</v>
      </c>
      <c r="D77">
        <v>6000</v>
      </c>
      <c r="E77" s="7" t="s">
        <v>83</v>
      </c>
      <c r="F77" s="2"/>
      <c r="G77" s="2"/>
      <c r="H77" s="2"/>
      <c r="I77" s="2"/>
      <c r="J77" s="2"/>
      <c r="K77" s="1"/>
      <c r="L77" s="1"/>
      <c r="M77" s="1"/>
      <c r="P77" t="str">
        <f t="shared" si="9"/>
        <v/>
      </c>
    </row>
    <row r="78" spans="1:16" ht="15.75" x14ac:dyDescent="0.25">
      <c r="A78" s="10">
        <f t="shared" si="8"/>
        <v>7.1999999999999995E-2</v>
      </c>
      <c r="B78">
        <v>150</v>
      </c>
      <c r="C78">
        <v>120</v>
      </c>
      <c r="D78">
        <v>4000</v>
      </c>
      <c r="E78" s="8" t="s">
        <v>84</v>
      </c>
      <c r="F78" s="2"/>
      <c r="G78" s="2"/>
      <c r="H78" s="2"/>
      <c r="I78" s="2"/>
      <c r="J78" s="2"/>
      <c r="K78" s="1"/>
      <c r="L78" s="1"/>
      <c r="M78" s="1"/>
      <c r="P78" t="str">
        <f t="shared" si="9"/>
        <v/>
      </c>
    </row>
    <row r="79" spans="1:16" ht="15.75" x14ac:dyDescent="0.25">
      <c r="A79" s="10">
        <f t="shared" si="8"/>
        <v>0.09</v>
      </c>
      <c r="B79">
        <v>150</v>
      </c>
      <c r="C79">
        <v>120</v>
      </c>
      <c r="D79">
        <v>5000</v>
      </c>
      <c r="E79" s="8" t="s">
        <v>85</v>
      </c>
      <c r="F79" s="2"/>
      <c r="G79" s="2"/>
      <c r="H79" s="2"/>
      <c r="I79" s="2"/>
      <c r="J79" s="2"/>
      <c r="K79" s="1"/>
      <c r="L79" s="1"/>
      <c r="M79" s="1"/>
      <c r="P79" t="str">
        <f t="shared" si="9"/>
        <v/>
      </c>
    </row>
    <row r="80" spans="1:16" ht="15.75" x14ac:dyDescent="0.25">
      <c r="A80" s="10">
        <f t="shared" si="8"/>
        <v>0.108</v>
      </c>
      <c r="B80">
        <v>150</v>
      </c>
      <c r="C80">
        <v>120</v>
      </c>
      <c r="D80">
        <v>6000</v>
      </c>
      <c r="E80" s="8" t="s">
        <v>86</v>
      </c>
      <c r="F80" s="2"/>
      <c r="G80" s="2"/>
      <c r="H80" s="2"/>
      <c r="I80" s="2"/>
      <c r="J80" s="2"/>
      <c r="K80" s="1"/>
      <c r="L80" s="1"/>
      <c r="M80" s="1"/>
      <c r="P80" t="str">
        <f t="shared" si="9"/>
        <v/>
      </c>
    </row>
    <row r="81" spans="1:16" ht="15.75" x14ac:dyDescent="0.25">
      <c r="A81" s="10">
        <f t="shared" si="8"/>
        <v>0.09</v>
      </c>
      <c r="B81">
        <v>150</v>
      </c>
      <c r="C81">
        <v>150</v>
      </c>
      <c r="D81">
        <v>4000</v>
      </c>
      <c r="E81" s="8" t="s">
        <v>87</v>
      </c>
      <c r="F81" s="2"/>
      <c r="G81" s="2"/>
      <c r="H81" s="2"/>
      <c r="I81" s="2"/>
      <c r="J81" s="2"/>
      <c r="K81" s="1"/>
      <c r="L81" s="1"/>
      <c r="M81" s="1"/>
      <c r="P81" t="str">
        <f t="shared" si="9"/>
        <v/>
      </c>
    </row>
    <row r="82" spans="1:16" ht="15.75" x14ac:dyDescent="0.25">
      <c r="A82" s="10">
        <f t="shared" si="8"/>
        <v>0.1125</v>
      </c>
      <c r="B82">
        <v>150</v>
      </c>
      <c r="C82">
        <v>150</v>
      </c>
      <c r="D82">
        <v>5000</v>
      </c>
      <c r="E82" s="8" t="s">
        <v>88</v>
      </c>
      <c r="F82" s="2"/>
      <c r="G82" s="2"/>
      <c r="H82" s="2"/>
      <c r="I82" s="2"/>
      <c r="J82" s="2"/>
      <c r="K82" s="1"/>
      <c r="L82" s="1"/>
      <c r="M82" s="1"/>
      <c r="P82" t="str">
        <f t="shared" si="9"/>
        <v/>
      </c>
    </row>
    <row r="83" spans="1:16" ht="15.75" x14ac:dyDescent="0.25">
      <c r="A83" s="10">
        <f t="shared" si="8"/>
        <v>0.13500000000000001</v>
      </c>
      <c r="B83">
        <v>150</v>
      </c>
      <c r="C83">
        <v>150</v>
      </c>
      <c r="D83">
        <v>6000</v>
      </c>
      <c r="E83" s="8" t="s">
        <v>89</v>
      </c>
      <c r="F83" s="2"/>
      <c r="G83" s="2"/>
      <c r="H83" s="2"/>
      <c r="I83" s="2"/>
      <c r="J83" s="2"/>
      <c r="K83" s="1"/>
      <c r="L83" s="1"/>
      <c r="M83" s="1"/>
      <c r="P83" t="str">
        <f t="shared" si="9"/>
        <v/>
      </c>
    </row>
    <row r="84" spans="1:16" ht="15.75" x14ac:dyDescent="0.25">
      <c r="A84" s="10">
        <f t="shared" si="8"/>
        <v>0.108</v>
      </c>
      <c r="B84">
        <v>150</v>
      </c>
      <c r="C84">
        <v>180</v>
      </c>
      <c r="D84">
        <v>4000</v>
      </c>
      <c r="E84" s="8" t="s">
        <v>90</v>
      </c>
      <c r="F84" s="2"/>
      <c r="G84" s="2"/>
      <c r="H84" s="2"/>
      <c r="I84" s="2"/>
      <c r="J84" s="2"/>
      <c r="K84" s="1"/>
      <c r="L84" s="1"/>
      <c r="M84" s="1"/>
      <c r="P84" t="str">
        <f t="shared" si="9"/>
        <v/>
      </c>
    </row>
    <row r="85" spans="1:16" ht="15.75" x14ac:dyDescent="0.25">
      <c r="A85" s="10">
        <f t="shared" si="8"/>
        <v>0.13500000000000001</v>
      </c>
      <c r="B85">
        <v>150</v>
      </c>
      <c r="C85">
        <v>180</v>
      </c>
      <c r="D85">
        <v>5000</v>
      </c>
      <c r="E85" s="8" t="s">
        <v>91</v>
      </c>
      <c r="F85" s="2"/>
      <c r="G85" s="2"/>
      <c r="H85" s="2"/>
      <c r="I85" s="2"/>
      <c r="J85" s="2"/>
      <c r="K85" s="1"/>
      <c r="L85" s="1"/>
      <c r="M85" s="1"/>
      <c r="P85" t="str">
        <f t="shared" si="9"/>
        <v/>
      </c>
    </row>
    <row r="86" spans="1:16" ht="15.75" x14ac:dyDescent="0.25">
      <c r="A86" s="10">
        <f t="shared" si="8"/>
        <v>0.16200000000000001</v>
      </c>
      <c r="B86">
        <v>150</v>
      </c>
      <c r="C86">
        <v>180</v>
      </c>
      <c r="D86">
        <v>6000</v>
      </c>
      <c r="E86" s="8" t="s">
        <v>92</v>
      </c>
      <c r="F86" s="2"/>
      <c r="G86" s="2"/>
      <c r="H86" s="2"/>
      <c r="I86" s="2"/>
      <c r="J86" s="2"/>
      <c r="K86" s="1"/>
      <c r="L86" s="1"/>
      <c r="M86" s="1"/>
      <c r="P86" t="str">
        <f t="shared" si="9"/>
        <v/>
      </c>
    </row>
    <row r="87" spans="1:16" ht="15.75" x14ac:dyDescent="0.25">
      <c r="A87" s="10">
        <f t="shared" si="8"/>
        <v>0.12</v>
      </c>
      <c r="B87">
        <v>150</v>
      </c>
      <c r="C87">
        <v>200</v>
      </c>
      <c r="D87">
        <v>4000</v>
      </c>
      <c r="E87" s="8" t="s">
        <v>93</v>
      </c>
      <c r="F87" s="2"/>
      <c r="G87" s="2"/>
      <c r="H87" s="2"/>
      <c r="I87" s="2"/>
      <c r="J87" s="2"/>
      <c r="K87" s="1"/>
      <c r="L87" s="1"/>
      <c r="M87" s="1"/>
      <c r="P87" t="str">
        <f t="shared" si="9"/>
        <v/>
      </c>
    </row>
    <row r="88" spans="1:16" ht="15.75" x14ac:dyDescent="0.25">
      <c r="A88" s="10">
        <f t="shared" si="8"/>
        <v>0.15</v>
      </c>
      <c r="B88">
        <v>150</v>
      </c>
      <c r="C88">
        <v>200</v>
      </c>
      <c r="D88">
        <v>5000</v>
      </c>
      <c r="E88" s="8" t="s">
        <v>94</v>
      </c>
      <c r="F88" s="2"/>
      <c r="G88" s="2"/>
      <c r="H88" s="2"/>
      <c r="I88" s="2"/>
      <c r="J88" s="2"/>
      <c r="K88" s="1"/>
      <c r="L88" s="1"/>
      <c r="M88" s="1"/>
      <c r="P88" t="str">
        <f t="shared" si="9"/>
        <v/>
      </c>
    </row>
    <row r="89" spans="1:16" ht="15.75" x14ac:dyDescent="0.25">
      <c r="A89" s="10">
        <f t="shared" si="8"/>
        <v>0.18</v>
      </c>
      <c r="B89">
        <v>150</v>
      </c>
      <c r="C89">
        <v>200</v>
      </c>
      <c r="D89">
        <v>6000</v>
      </c>
      <c r="E89" s="8" t="s">
        <v>95</v>
      </c>
      <c r="F89" s="2"/>
      <c r="G89" s="2"/>
      <c r="H89" s="2"/>
      <c r="I89" s="2"/>
      <c r="J89" s="2"/>
      <c r="K89" s="1"/>
      <c r="L89" s="1"/>
      <c r="M89" s="1"/>
      <c r="P89" t="str">
        <f t="shared" si="9"/>
        <v/>
      </c>
    </row>
    <row r="90" spans="1:16" ht="15.75" x14ac:dyDescent="0.25">
      <c r="A90" s="10">
        <f t="shared" si="8"/>
        <v>9.6000000000000002E-2</v>
      </c>
      <c r="B90">
        <v>200</v>
      </c>
      <c r="C90">
        <v>120</v>
      </c>
      <c r="D90">
        <v>4000</v>
      </c>
      <c r="E90" s="7" t="s">
        <v>96</v>
      </c>
      <c r="F90" s="2"/>
      <c r="G90" s="2"/>
      <c r="H90" s="2"/>
      <c r="I90" s="2"/>
      <c r="J90" s="2"/>
      <c r="K90" s="1"/>
      <c r="L90" s="1"/>
      <c r="M90" s="1"/>
      <c r="P90" t="str">
        <f t="shared" si="9"/>
        <v/>
      </c>
    </row>
    <row r="91" spans="1:16" ht="15.75" x14ac:dyDescent="0.25">
      <c r="A91" s="10">
        <f t="shared" si="8"/>
        <v>0.12</v>
      </c>
      <c r="B91">
        <v>200</v>
      </c>
      <c r="C91">
        <v>120</v>
      </c>
      <c r="D91">
        <v>5000</v>
      </c>
      <c r="E91" s="7" t="s">
        <v>97</v>
      </c>
      <c r="F91" s="2"/>
      <c r="G91" s="2"/>
      <c r="H91" s="2"/>
      <c r="I91" s="2"/>
      <c r="J91" s="2"/>
      <c r="K91" s="1"/>
      <c r="L91" s="1"/>
      <c r="M91" s="1"/>
      <c r="P91" t="str">
        <f t="shared" si="9"/>
        <v/>
      </c>
    </row>
    <row r="92" spans="1:16" ht="15.75" x14ac:dyDescent="0.25">
      <c r="A92" s="10">
        <f t="shared" si="8"/>
        <v>0.14399999999999999</v>
      </c>
      <c r="B92">
        <v>200</v>
      </c>
      <c r="C92">
        <v>120</v>
      </c>
      <c r="D92">
        <v>6000</v>
      </c>
      <c r="E92" s="7" t="s">
        <v>98</v>
      </c>
      <c r="F92" s="2"/>
      <c r="G92" s="2"/>
      <c r="H92" s="2"/>
      <c r="I92" s="2"/>
      <c r="J92" s="2"/>
      <c r="K92" s="1"/>
      <c r="L92" s="1"/>
      <c r="M92" s="1"/>
      <c r="P92" t="str">
        <f t="shared" si="9"/>
        <v/>
      </c>
    </row>
    <row r="93" spans="1:16" ht="15.75" x14ac:dyDescent="0.25">
      <c r="A93" s="10">
        <f t="shared" si="8"/>
        <v>0.14399999999999999</v>
      </c>
      <c r="B93">
        <v>200</v>
      </c>
      <c r="C93">
        <v>180</v>
      </c>
      <c r="D93">
        <v>4000</v>
      </c>
      <c r="E93" s="7" t="s">
        <v>99</v>
      </c>
      <c r="F93" s="2"/>
      <c r="G93" s="2"/>
      <c r="H93" s="2"/>
      <c r="I93" s="2"/>
      <c r="J93" s="2"/>
      <c r="K93" s="1"/>
      <c r="L93" s="1"/>
      <c r="M93" s="1"/>
      <c r="P93" t="str">
        <f t="shared" si="9"/>
        <v/>
      </c>
    </row>
    <row r="94" spans="1:16" ht="15.75" x14ac:dyDescent="0.25">
      <c r="A94" s="10">
        <f t="shared" si="8"/>
        <v>0.18</v>
      </c>
      <c r="B94">
        <v>200</v>
      </c>
      <c r="C94">
        <v>180</v>
      </c>
      <c r="D94">
        <v>5000</v>
      </c>
      <c r="E94" s="7" t="s">
        <v>100</v>
      </c>
      <c r="F94" s="2"/>
      <c r="G94" s="2"/>
      <c r="H94" s="2"/>
      <c r="I94" s="2"/>
      <c r="J94" s="2"/>
      <c r="K94" s="1"/>
      <c r="L94" s="1"/>
      <c r="M94" s="1"/>
      <c r="P94" t="str">
        <f t="shared" si="9"/>
        <v/>
      </c>
    </row>
    <row r="95" spans="1:16" ht="15.75" x14ac:dyDescent="0.25">
      <c r="A95" s="10">
        <f t="shared" si="8"/>
        <v>0.216</v>
      </c>
      <c r="B95">
        <v>200</v>
      </c>
      <c r="C95">
        <v>180</v>
      </c>
      <c r="D95">
        <v>6000</v>
      </c>
      <c r="E95" s="7" t="s">
        <v>101</v>
      </c>
      <c r="F95" s="2"/>
      <c r="G95" s="2"/>
      <c r="H95" s="2"/>
      <c r="I95" s="2"/>
      <c r="J95" s="2"/>
      <c r="K95" s="1"/>
      <c r="L95" s="1"/>
      <c r="M95" s="1"/>
      <c r="P95" t="str">
        <f t="shared" si="9"/>
        <v/>
      </c>
    </row>
    <row r="96" spans="1:16" ht="15.75" x14ac:dyDescent="0.25">
      <c r="A96" s="10">
        <f t="shared" si="8"/>
        <v>0.16</v>
      </c>
      <c r="B96">
        <v>200</v>
      </c>
      <c r="C96">
        <v>200</v>
      </c>
      <c r="D96">
        <v>4000</v>
      </c>
      <c r="E96" s="7" t="s">
        <v>102</v>
      </c>
      <c r="F96" s="2"/>
      <c r="G96" s="2"/>
      <c r="H96" s="2"/>
      <c r="I96" s="2"/>
      <c r="J96" s="2"/>
      <c r="K96" s="1"/>
      <c r="L96" s="1"/>
      <c r="M96" s="1"/>
      <c r="P96" t="str">
        <f t="shared" si="9"/>
        <v/>
      </c>
    </row>
    <row r="97" spans="1:16" ht="15.75" x14ac:dyDescent="0.25">
      <c r="A97" s="10">
        <f t="shared" si="8"/>
        <v>0.2</v>
      </c>
      <c r="B97">
        <v>200</v>
      </c>
      <c r="C97">
        <v>200</v>
      </c>
      <c r="D97">
        <v>5000</v>
      </c>
      <c r="E97" s="7" t="s">
        <v>103</v>
      </c>
      <c r="F97" s="2"/>
      <c r="G97" s="2"/>
      <c r="H97" s="2"/>
      <c r="I97" s="2"/>
      <c r="J97" s="2"/>
      <c r="K97" s="1"/>
      <c r="L97" s="1"/>
      <c r="M97" s="1"/>
      <c r="P97" t="str">
        <f t="shared" si="9"/>
        <v/>
      </c>
    </row>
    <row r="98" spans="1:16" ht="15.75" x14ac:dyDescent="0.25">
      <c r="A98" s="10">
        <f t="shared" si="8"/>
        <v>0.24</v>
      </c>
      <c r="B98">
        <v>200</v>
      </c>
      <c r="C98">
        <v>200</v>
      </c>
      <c r="D98">
        <v>6000</v>
      </c>
      <c r="E98" s="7" t="s">
        <v>104</v>
      </c>
      <c r="F98" s="2"/>
      <c r="G98" s="2"/>
      <c r="H98" s="2"/>
      <c r="I98" s="2"/>
      <c r="J98" s="2"/>
      <c r="K98" s="1"/>
      <c r="L98" s="1"/>
      <c r="M98" s="1"/>
      <c r="P98" t="str">
        <f t="shared" si="9"/>
        <v/>
      </c>
    </row>
    <row r="99" spans="1:16" x14ac:dyDescent="0.25">
      <c r="H99" s="1"/>
      <c r="I99" s="1"/>
      <c r="J99" s="1"/>
      <c r="K99" s="1"/>
      <c r="L99" s="1"/>
      <c r="M99" s="1"/>
    </row>
  </sheetData>
  <mergeCells count="47">
    <mergeCell ref="E1:L1"/>
    <mergeCell ref="U26:V27"/>
    <mergeCell ref="U17:AE18"/>
    <mergeCell ref="AF17:AG18"/>
    <mergeCell ref="U20:X20"/>
    <mergeCell ref="Y20:AG20"/>
    <mergeCell ref="U22:AG22"/>
    <mergeCell ref="U23:AC23"/>
    <mergeCell ref="AD23:AD24"/>
    <mergeCell ref="AE23:AF23"/>
    <mergeCell ref="AG23:AH24"/>
    <mergeCell ref="V15:AA15"/>
    <mergeCell ref="AC15:AE15"/>
    <mergeCell ref="AF15:AG15"/>
    <mergeCell ref="V16:AA16"/>
    <mergeCell ref="AC16:AE16"/>
    <mergeCell ref="AF16:AG16"/>
    <mergeCell ref="V13:AA13"/>
    <mergeCell ref="AC13:AE13"/>
    <mergeCell ref="AF13:AG13"/>
    <mergeCell ref="V14:AA14"/>
    <mergeCell ref="AC14:AE14"/>
    <mergeCell ref="AF14:AG14"/>
    <mergeCell ref="V11:AA11"/>
    <mergeCell ref="AC11:AE11"/>
    <mergeCell ref="AF11:AG11"/>
    <mergeCell ref="V12:AA12"/>
    <mergeCell ref="AC12:AE12"/>
    <mergeCell ref="AF12:AG12"/>
    <mergeCell ref="V9:AA9"/>
    <mergeCell ref="AC9:AE9"/>
    <mergeCell ref="AF9:AG9"/>
    <mergeCell ref="V10:AA10"/>
    <mergeCell ref="AC10:AE10"/>
    <mergeCell ref="AF10:AG10"/>
    <mergeCell ref="V7:AA7"/>
    <mergeCell ref="AC7:AE7"/>
    <mergeCell ref="AF7:AG7"/>
    <mergeCell ref="V8:AA8"/>
    <mergeCell ref="AC8:AE8"/>
    <mergeCell ref="AF8:AG8"/>
    <mergeCell ref="U2:AG2"/>
    <mergeCell ref="U3:AG3"/>
    <mergeCell ref="U5:AG5"/>
    <mergeCell ref="V6:AA6"/>
    <mergeCell ref="AC6:AE6"/>
    <mergeCell ref="AF6:A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Сосна (2)</vt:lpstr>
      <vt:lpstr>'Сосна (2)'!Область_печати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Elena</cp:lastModifiedBy>
  <cp:revision/>
  <cp:lastPrinted>2020-05-05T04:10:56Z</cp:lastPrinted>
  <dcterms:created xsi:type="dcterms:W3CDTF">2018-06-24T19:05:26Z</dcterms:created>
  <dcterms:modified xsi:type="dcterms:W3CDTF">2020-05-05T07:55:18Z</dcterms:modified>
  <cp:category/>
  <cp:contentStatus/>
</cp:coreProperties>
</file>