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5.xml" ContentType="application/vnd.openxmlformats-officedocument.spreadsheetml.queryTable+xml"/>
  <Override PartName="/xl/tables/table8.xml" ContentType="application/vnd.openxmlformats-officedocument.spreadsheetml.table+xml"/>
  <Override PartName="/xl/queryTables/queryTable6.xml" ContentType="application/vnd.openxmlformats-officedocument.spreadsheetml.query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queryTables/queryTable7.xml" ContentType="application/vnd.openxmlformats-officedocument.spreadsheetml.queryTable+xml"/>
  <Override PartName="/xl/tables/table11.xml" ContentType="application/vnd.openxmlformats-officedocument.spreadsheetml.table+xml"/>
  <Override PartName="/xl/queryTables/queryTable8.xml" ContentType="application/vnd.openxmlformats-officedocument.spreadsheetml.queryTable+xml"/>
  <Override PartName="/xl/tables/table12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4344F057-6DE0-4C52-B322-3C4437EE2892}" xr6:coauthVersionLast="45" xr6:coauthVersionMax="45" xr10:uidLastSave="{00000000-0000-0000-0000-000000000000}"/>
  <bookViews>
    <workbookView xWindow="-120" yWindow="-120" windowWidth="38640" windowHeight="15840" activeTab="3" xr2:uid="{00000000-000D-0000-FFFF-FFFF00000000}"/>
  </bookViews>
  <sheets>
    <sheet name="Гарант" sheetId="1" r:id="rId1"/>
    <sheet name="КСБ" sheetId="3" r:id="rId2"/>
    <sheet name="ЧРП" sheetId="4" r:id="rId3"/>
    <sheet name="Итог" sheetId="7" r:id="rId4"/>
  </sheets>
  <definedNames>
    <definedName name="ExternalData_1" localSheetId="0" hidden="1">Гарант!#REF!</definedName>
    <definedName name="ExternalData_1" localSheetId="3" hidden="1">Итог!$B$4:$F$8</definedName>
    <definedName name="ExternalData_1" localSheetId="1" hidden="1">КСБ!#REF!</definedName>
    <definedName name="ExternalData_1" localSheetId="2" hidden="1">ЧРП!#REF!</definedName>
    <definedName name="ExternalData_2" localSheetId="0" hidden="1">Гарант!$H$4:$K$6</definedName>
    <definedName name="ExternalData_2" localSheetId="3" hidden="1">Итог!$H$4:$K$7</definedName>
    <definedName name="ExternalData_2" localSheetId="1" hidden="1">КСБ!$H$4:$K$6</definedName>
    <definedName name="ExternalData_2" localSheetId="2" hidden="1">ЧРП!$H$4:$K$5</definedName>
    <definedName name="ExternalData_3" localSheetId="0" hidden="1">Гарант!$M$4:$O$6</definedName>
    <definedName name="ExternalData_3" localSheetId="3" hidden="1">Итог!$M$4:$O$6</definedName>
    <definedName name="ExternalData_3" localSheetId="1" hidden="1">КСБ!$M$4:$O$6</definedName>
    <definedName name="ExternalData_3" localSheetId="2" hidden="1">ЧРП!$M$4:$O$5</definedName>
    <definedName name="ExternalData_4" localSheetId="3" hidden="1">Итог!#REF!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7" l="1"/>
  <c r="K8" i="7"/>
  <c r="E9" i="7"/>
  <c r="F9" i="7"/>
  <c r="N7" i="7"/>
  <c r="O7" i="7"/>
  <c r="J6" i="4"/>
  <c r="K6" i="4"/>
  <c r="N6" i="4"/>
  <c r="O6" i="4"/>
  <c r="J7" i="3"/>
  <c r="K7" i="3"/>
  <c r="N7" i="3"/>
  <c r="O7" i="3"/>
  <c r="J7" i="1"/>
  <c r="K7" i="1"/>
  <c r="N7" i="1"/>
  <c r="O7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532933C-F8BA-4D8C-9045-CDCA9D02586A}" keepAlive="1" name="Запрос — База1" description="Соединение с запросом &quot;База1&quot; в книге." type="5" refreshedVersion="0" background="1">
    <dbPr connection="Provider=Microsoft.Mashup.OleDb.1;Data Source=$Workbook$;Location=База1;Extended Properties=&quot;&quot;" command="SELECT * FROM [База1]"/>
  </connection>
  <connection id="2" xr16:uid="{00000000-0015-0000-FFFF-FFFF00000000}" keepAlive="1" name="Запрос — База1 длина" description="Соединение с запросом &quot;База1 длина&quot; в книге." type="5" refreshedVersion="6" background="1" saveData="1">
    <dbPr connection="Provider=Microsoft.Mashup.OleDb.1;Data Source=$Workbook$;Location=База1 длина;Extended Properties=&quot;&quot;" command="SELECT * FROM [База1 длина]"/>
  </connection>
  <connection id="3" xr16:uid="{00000000-0015-0000-FFFF-FFFF01000000}" keepAlive="1" name="Запрос — База1 толщина" description="Соединение с запросом &quot;База1 толщина&quot; в книге." type="5" refreshedVersion="6" background="1" saveData="1">
    <dbPr connection="Provider=Microsoft.Mashup.OleDb.1;Data Source=$Workbook$;Location=База1 толщина;Extended Properties=&quot;&quot;" command="SELECT * FROM [База1 толщина]"/>
  </connection>
  <connection id="4" xr16:uid="{00000000-0015-0000-FFFF-FFFF02000000}" keepAlive="1" name="Запрос — База2 длина" description="Соединение с запросом &quot;База2 длина&quot; в книге." type="5" refreshedVersion="6" background="1" saveData="1">
    <dbPr connection="Provider=Microsoft.Mashup.OleDb.1;Data Source=$Workbook$;Location=База2 длина;Extended Properties=&quot;&quot;" command="SELECT * FROM [База2 длина]"/>
  </connection>
  <connection id="5" xr16:uid="{00000000-0015-0000-FFFF-FFFF03000000}" keepAlive="1" name="Запрос — База2 толщина" description="Соединение с запросом &quot;База2 толщина&quot; в книге." type="5" refreshedVersion="6" background="1" saveData="1">
    <dbPr connection="Provider=Microsoft.Mashup.OleDb.1;Data Source=$Workbook$;Location=База2 толщина;Extended Properties=&quot;&quot;" command="SELECT * FROM [База2 толщина]"/>
  </connection>
  <connection id="6" xr16:uid="{00000000-0015-0000-FFFF-FFFF04000000}" keepAlive="1" name="Запрос — База3 длина" description="Соединение с запросом &quot;База3 длина&quot; в книге." type="5" refreshedVersion="6" background="1" saveData="1">
    <dbPr connection="Provider=Microsoft.Mashup.OleDb.1;Data Source=$Workbook$;Location=База3 длина;Extended Properties=&quot;&quot;" command="SELECT * FROM [База3 длина]"/>
  </connection>
  <connection id="7" xr16:uid="{00000000-0015-0000-FFFF-FFFF05000000}" keepAlive="1" name="Запрос — База3 толщина" description="Соединение с запросом &quot;База3 толщина&quot; в книге." type="5" refreshedVersion="6" background="1" saveData="1">
    <dbPr connection="Provider=Microsoft.Mashup.OleDb.1;Data Source=$Workbook$;Location=База3 толщина;Extended Properties=&quot;&quot;" command="SELECT * FROM [База3 толщина]"/>
  </connection>
  <connection id="8" xr16:uid="{00000000-0015-0000-FFFF-FFFF06000000}" keepAlive="1" name="Запрос — Итог" description="Соединение с запросом &quot;Итог&quot; в книге." type="5" refreshedVersion="6" background="1" saveData="1">
    <dbPr connection="Provider=Microsoft.Mashup.OleDb.1;Data Source=$Workbook$;Location=Итог;Extended Properties=&quot;&quot;" command="SELECT * FROM [Итог]"/>
  </connection>
  <connection id="9" xr16:uid="{00000000-0015-0000-FFFF-FFFF07000000}" keepAlive="1" name="Запрос — Итог длина" description="Соединение с запросом &quot;Итог длина&quot; в книге." type="5" refreshedVersion="6" background="1" saveData="1">
    <dbPr connection="Provider=Microsoft.Mashup.OleDb.1;Data Source=$Workbook$;Location=Итог длина;Extended Properties=&quot;&quot;" command="SELECT * FROM [Итог длина]"/>
  </connection>
  <connection id="10" xr16:uid="{00000000-0015-0000-FFFF-FFFF08000000}" keepAlive="1" name="Запрос — Итог толщина" description="Соединение с запросом &quot;Итог толщина&quot; в книге." type="5" refreshedVersion="6" background="1" saveData="1">
    <dbPr connection="Provider=Microsoft.Mashup.OleDb.1;Data Source=$Workbook$;Location=Итог толщина;Extended Properties=&quot;&quot;" command="SELECT * FROM [Итог толщина]"/>
  </connection>
  <connection id="11" xr16:uid="{00000000-0015-0000-FFFF-FFFF09000000}" keepAlive="1" name="Запрос — Итог толщина (2)(1)" description="Соединение с запросом &quot;Итог толщина (2)&quot; в книге." type="5" refreshedVersion="6" background="1" saveData="1">
    <dbPr connection="Provider=Microsoft.Mashup.OleDb.1;Data Source=$Workbook$;Location=&quot;Итог толщина (2)&quot;;Extended Properties=&quot;&quot;" command="SELECT * FROM [Итог толщина (2)]"/>
  </connection>
  <connection id="12" xr16:uid="{00000000-0015-0000-FFFF-FFFF0A000000}" keepAlive="1" name="Запрос — Итог толщина (2)(2)" description="Соединение с запросом &quot;Итог толщина (2)&quot; в книге." type="5" refreshedVersion="6" background="1" saveData="1">
    <dbPr connection="Provider=Microsoft.Mashup.OleDb.1;Data Source=$Workbook$;Location=&quot;Итог толщина (2)&quot;;Extended Properties=&quot;&quot;" command="SELECT * FROM [Итог толщина (2)]"/>
  </connection>
  <connection id="13" xr16:uid="{00000000-0015-0000-FFFF-FFFF0B000000}" keepAlive="1" name="Запрос — Итог толщина (2)(3)" description="Соединение с запросом &quot;Итог толщина (2)&quot; в книге." type="5" refreshedVersion="6" background="1" saveData="1">
    <dbPr connection="Provider=Microsoft.Mashup.OleDb.1;Data Source=$Workbook$;Location=&quot;Итог толщина (2)&quot;;Extended Properties=&quot;&quot;" command="SELECT * FROM [Итог толщина (2)]"/>
  </connection>
  <connection id="14" xr16:uid="{00000000-0015-0000-FFFF-FFFF0C000000}" keepAlive="1" name="Запрос — Итог толщина (4)" description="Соединение с запросом &quot;Итог толщина (4)&quot; в книге." type="5" refreshedVersion="6" background="1" saveData="1">
    <dbPr connection="Provider=Microsoft.Mashup.OleDb.1;Data Source=$Workbook$;Location=&quot;Итог толщина (4)&quot;;Extended Properties=&quot;&quot;" command="SELECT * FROM [Итог толщина (4)]"/>
  </connection>
</connections>
</file>

<file path=xl/sharedStrings.xml><?xml version="1.0" encoding="utf-8"?>
<sst xmlns="http://schemas.openxmlformats.org/spreadsheetml/2006/main" count="72" uniqueCount="12">
  <si>
    <t>Наименование материала</t>
  </si>
  <si>
    <t>Толщина</t>
  </si>
  <si>
    <t>Ширина</t>
  </si>
  <si>
    <t>Длина</t>
  </si>
  <si>
    <t>Шт</t>
  </si>
  <si>
    <t>М.Куб.</t>
  </si>
  <si>
    <t>Указывать в мм!</t>
  </si>
  <si>
    <t>Итог</t>
  </si>
  <si>
    <t>М.куб.</t>
  </si>
  <si>
    <t>М.куб</t>
  </si>
  <si>
    <t>Наименование и объем всех материалов</t>
  </si>
  <si>
    <t>Объем материалов по толщине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</si>
</sst>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7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00000000-0016-0000-0000-000000000000}" autoFormatId="16" applyNumberFormats="0" applyBorderFormats="0" applyFontFormats="0" applyPatternFormats="0" applyAlignmentFormats="0" applyWidthHeightFormats="0">
  <queryTableRefresh nextId="5">
    <queryTableFields count="4">
      <queryTableField id="1" name="Толщина" tableColumnId="5"/>
      <queryTableField id="2" name="Длина" tableColumnId="2"/>
      <queryTableField id="3" name="Шт" tableColumnId="3"/>
      <queryTableField id="4" name="М.куб.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2" xr16:uid="{00000000-0016-0000-0000-000001000000}" autoFormatId="16" applyNumberFormats="0" applyBorderFormats="0" applyFontFormats="0" applyPatternFormats="0" applyAlignmentFormats="0" applyWidthHeightFormats="0">
  <queryTableRefresh nextId="4">
    <queryTableFields count="3">
      <queryTableField id="1" name="Длина" tableColumnId="4"/>
      <queryTableField id="2" name="Шт" tableColumnId="2"/>
      <queryTableField id="3" name="М.куб.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00000000-0016-0000-0100-000002000000}" autoFormatId="16" applyNumberFormats="0" applyBorderFormats="0" applyFontFormats="0" applyPatternFormats="0" applyAlignmentFormats="0" applyWidthHeightFormats="0">
  <queryTableRefresh nextId="5">
    <queryTableFields count="4">
      <queryTableField id="1" name="Толщина" tableColumnId="5"/>
      <queryTableField id="2" name="Длина" tableColumnId="2"/>
      <queryTableField id="3" name="Шт" tableColumnId="3"/>
      <queryTableField id="4" name="М.куб.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00000000-0016-0000-0100-000003000000}" autoFormatId="16" applyNumberFormats="0" applyBorderFormats="0" applyFontFormats="0" applyPatternFormats="0" applyAlignmentFormats="0" applyWidthHeightFormats="0">
  <queryTableRefresh nextId="4">
    <queryTableFields count="3">
      <queryTableField id="1" name="Длина" tableColumnId="4"/>
      <queryTableField id="2" name="Шт" tableColumnId="2"/>
      <queryTableField id="3" name="М.куб." tableColumnId="3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00000000-0016-0000-0200-000004000000}" autoFormatId="16" applyNumberFormats="0" applyBorderFormats="0" applyFontFormats="0" applyPatternFormats="0" applyAlignmentFormats="0" applyWidthHeightFormats="0">
  <queryTableRefresh nextId="5">
    <queryTableFields count="4">
      <queryTableField id="1" name="Толщина" tableColumnId="5"/>
      <queryTableField id="2" name="Длина" tableColumnId="2"/>
      <queryTableField id="3" name="Шт" tableColumnId="3"/>
      <queryTableField id="4" name="М.куб." tableColumnId="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00000000-0016-0000-0200-000005000000}" autoFormatId="16" applyNumberFormats="0" applyBorderFormats="0" applyFontFormats="0" applyPatternFormats="0" applyAlignmentFormats="0" applyWidthHeightFormats="0">
  <queryTableRefresh nextId="4">
    <queryTableFields count="3">
      <queryTableField id="1" name="Длина" tableColumnId="4"/>
      <queryTableField id="2" name="Шт" tableColumnId="2"/>
      <queryTableField id="3" name="М.куб." tableColumnId="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8" xr16:uid="{00000000-0016-0000-0300-000006000000}" autoFormatId="16" applyNumberFormats="0" applyBorderFormats="0" applyFontFormats="0" applyPatternFormats="0" applyAlignmentFormats="0" applyWidthHeightFormats="0">
  <queryTableRefresh nextId="6">
    <queryTableFields count="5">
      <queryTableField id="1" name="Толщина" tableColumnId="6"/>
      <queryTableField id="2" name="Ширина" tableColumnId="2"/>
      <queryTableField id="3" name="Длина" tableColumnId="3"/>
      <queryTableField id="4" name="Шт" tableColumnId="4"/>
      <queryTableField id="5" name="М.куб." tableColumnId="5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adjustColumnWidth="0" connectionId="10" xr16:uid="{00000000-0016-0000-0300-000007000000}" autoFormatId="16" applyNumberFormats="0" applyBorderFormats="0" applyFontFormats="0" applyPatternFormats="0" applyAlignmentFormats="0" applyWidthHeightFormats="0">
  <queryTableRefresh nextId="6">
    <queryTableFields count="4">
      <queryTableField id="1" name="Толщина" tableColumnId="4"/>
      <queryTableField id="4" name="Длина" tableColumnId="1"/>
      <queryTableField id="2" name="Шт" tableColumnId="2"/>
      <queryTableField id="3" name="М.куб" tableColumnId="3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adjustColumnWidth="0" connectionId="9" xr16:uid="{00000000-0016-0000-0300-000008000000}" autoFormatId="16" applyNumberFormats="0" applyBorderFormats="0" applyFontFormats="0" applyPatternFormats="0" applyAlignmentFormats="0" applyWidthHeightFormats="0">
  <queryTableRefresh nextId="4">
    <queryTableFields count="3">
      <queryTableField id="1" name="Длина" tableColumnId="4"/>
      <queryTableField id="2" name="Шт" tableColumnId="2"/>
      <queryTableField id="3" name="М.куб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База1_толщина" displayName="База1_толщина" ref="H4:K7" tableType="queryTable" totalsRowCount="1">
  <autoFilter ref="H4:K6" xr:uid="{00000000-0009-0000-0100-000008000000}"/>
  <tableColumns count="4">
    <tableColumn id="5" xr3:uid="{00000000-0010-0000-0000-000005000000}" uniqueName="5" name="Толщина" totalsRowLabel="Итог" queryTableFieldId="1" dataDxfId="53" totalsRowDxfId="54"/>
    <tableColumn id="2" xr3:uid="{00000000-0010-0000-0000-000002000000}" uniqueName="2" name="Длина" queryTableFieldId="2" dataDxfId="52" totalsRowDxfId="55"/>
    <tableColumn id="3" xr3:uid="{00000000-0010-0000-0000-000003000000}" uniqueName="3" name="Шт" totalsRowFunction="sum" queryTableFieldId="3" dataDxfId="51" totalsRowDxfId="56"/>
    <tableColumn id="4" xr3:uid="{00000000-0010-0000-0000-000004000000}" uniqueName="4" name="М.куб." totalsRowFunction="sum" queryTableFieldId="4" dataDxfId="50" totalsRowDxfId="5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Итог" displayName="Итог" ref="B4:F9" tableType="queryTable" totalsRowCount="1">
  <autoFilter ref="B4:F8" xr:uid="{00000000-0009-0000-0100-000006000000}"/>
  <tableColumns count="5">
    <tableColumn id="6" xr3:uid="{00000000-0010-0000-0900-000006000000}" uniqueName="6" name="Толщина" totalsRowLabel="Итог" queryTableFieldId="1" dataDxfId="10" totalsRowDxfId="11"/>
    <tableColumn id="2" xr3:uid="{00000000-0010-0000-0900-000002000000}" uniqueName="2" name="Ширина" queryTableFieldId="2" dataDxfId="9" totalsRowDxfId="12"/>
    <tableColumn id="3" xr3:uid="{00000000-0010-0000-0900-000003000000}" uniqueName="3" name="Длина" queryTableFieldId="3" dataDxfId="8" totalsRowDxfId="13"/>
    <tableColumn id="4" xr3:uid="{00000000-0010-0000-0900-000004000000}" uniqueName="4" name="Шт" totalsRowFunction="sum" queryTableFieldId="4" dataDxfId="7" totalsRowDxfId="14"/>
    <tableColumn id="5" xr3:uid="{00000000-0010-0000-0900-000005000000}" uniqueName="5" name="М.куб." totalsRowFunction="sum" queryTableFieldId="5" dataDxfId="6" totalsRowDxfId="15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Итог_толщина" displayName="Итог_толщина" ref="H4:K8" tableType="queryTable" totalsRowCount="1">
  <autoFilter ref="H4:K7" xr:uid="{00000000-0009-0000-0100-000007000000}"/>
  <tableColumns count="4">
    <tableColumn id="4" xr3:uid="{00000000-0010-0000-0A00-000004000000}" uniqueName="4" name="Толщина" totalsRowLabel="Итог" queryTableFieldId="1" dataDxfId="2" totalsRowDxfId="3"/>
    <tableColumn id="1" xr3:uid="{00000000-0010-0000-0A00-000001000000}" uniqueName="1" name="Длина" queryTableFieldId="4"/>
    <tableColumn id="2" xr3:uid="{00000000-0010-0000-0A00-000002000000}" uniqueName="2" name="Шт" totalsRowFunction="sum" queryTableFieldId="2" dataDxfId="1" totalsRowDxfId="4"/>
    <tableColumn id="3" xr3:uid="{00000000-0010-0000-0A00-000003000000}" uniqueName="3" name="М.куб" totalsRowFunction="sum" queryTableFieldId="3" dataDxfId="0" totalsRowDxfId="5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B000000}" name="Итог_длина" displayName="Итог_длина" ref="M4:O7" tableType="queryTable" totalsRowCount="1">
  <autoFilter ref="M4:O6" xr:uid="{00000000-0009-0000-0100-000001000000}"/>
  <tableColumns count="3">
    <tableColumn id="4" xr3:uid="{00000000-0010-0000-0B00-000004000000}" uniqueName="4" name="Длина" totalsRowLabel="Итог" queryTableFieldId="1" dataDxfId="18" totalsRowDxfId="19"/>
    <tableColumn id="2" xr3:uid="{00000000-0010-0000-0B00-000002000000}" uniqueName="2" name="Шт" totalsRowFunction="sum" queryTableFieldId="2" dataDxfId="17" totalsRowDxfId="20"/>
    <tableColumn id="3" xr3:uid="{00000000-0010-0000-0B00-000003000000}" uniqueName="3" name="М.куб" totalsRowFunction="sum" queryTableFieldId="3" dataDxfId="16" totalsRowDxfId="2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База1_длина" displayName="База1_длина" ref="M4:O7" tableType="queryTable" totalsRowCount="1">
  <autoFilter ref="M4:O6" xr:uid="{00000000-0009-0000-0100-000009000000}"/>
  <tableColumns count="3">
    <tableColumn id="4" xr3:uid="{00000000-0010-0000-0100-000004000000}" uniqueName="4" name="Длина" totalsRowLabel="Итог" queryTableFieldId="1" dataDxfId="60" totalsRowDxfId="61"/>
    <tableColumn id="2" xr3:uid="{00000000-0010-0000-0100-000002000000}" uniqueName="2" name="Шт" totalsRowFunction="sum" queryTableFieldId="2" dataDxfId="59" totalsRowDxfId="62"/>
    <tableColumn id="3" xr3:uid="{00000000-0010-0000-0100-000003000000}" uniqueName="3" name="М.куб." totalsRowFunction="sum" queryTableFieldId="3" dataDxfId="58" totalsRowDxfId="6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База1" displayName="База1" ref="B4:F100" totalsRowShown="0" headerRowDxfId="69">
  <autoFilter ref="B4:F100" xr:uid="{00000000-0009-0000-0100-000005000000}"/>
  <tableColumns count="5">
    <tableColumn id="1" xr3:uid="{00000000-0010-0000-0200-000001000000}" name="Толщина"/>
    <tableColumn id="2" xr3:uid="{00000000-0010-0000-0200-000002000000}" name="Ширина"/>
    <tableColumn id="3" xr3:uid="{00000000-0010-0000-0200-000003000000}" name="Длина"/>
    <tableColumn id="4" xr3:uid="{00000000-0010-0000-0200-000004000000}" name="Шт"/>
    <tableColumn id="5" xr3:uid="{00000000-0010-0000-0200-000005000000}" name="М.Куб." dataDxfId="68">
      <calculatedColumnFormula>SUM((B5)/1000)*(C5/1000)*(D5/1000)*E5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База3_толщина" displayName="База3_толщина" ref="H4:K7" tableType="queryTable" totalsRowCount="1">
  <autoFilter ref="H4:K6" xr:uid="{00000000-0009-0000-0100-00000B000000}"/>
  <tableColumns count="4">
    <tableColumn id="5" xr3:uid="{00000000-0010-0000-0300-000005000000}" uniqueName="5" name="Толщина" totalsRowLabel="Итог" queryTableFieldId="1" dataDxfId="39" totalsRowDxfId="40"/>
    <tableColumn id="2" xr3:uid="{00000000-0010-0000-0300-000002000000}" uniqueName="2" name="Длина" queryTableFieldId="2" dataDxfId="38" totalsRowDxfId="41"/>
    <tableColumn id="3" xr3:uid="{00000000-0010-0000-0300-000003000000}" uniqueName="3" name="Шт" totalsRowFunction="sum" queryTableFieldId="3" dataDxfId="37" totalsRowDxfId="42"/>
    <tableColumn id="4" xr3:uid="{00000000-0010-0000-0300-000004000000}" uniqueName="4" name="М.куб." totalsRowFunction="sum" queryTableFieldId="4" dataDxfId="36" totalsRowDxfId="4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База3_длина" displayName="База3_длина" ref="M4:O7" tableType="queryTable" totalsRowCount="1">
  <autoFilter ref="M4:O6" xr:uid="{00000000-0009-0000-0100-00000C000000}"/>
  <tableColumns count="3">
    <tableColumn id="4" xr3:uid="{00000000-0010-0000-0400-000004000000}" uniqueName="4" name="Длина" totalsRowLabel="Итог" queryTableFieldId="1" dataDxfId="46" totalsRowDxfId="47"/>
    <tableColumn id="2" xr3:uid="{00000000-0010-0000-0400-000002000000}" uniqueName="2" name="Шт" totalsRowFunction="sum" queryTableFieldId="2" dataDxfId="45" totalsRowDxfId="48"/>
    <tableColumn id="3" xr3:uid="{00000000-0010-0000-0400-000003000000}" uniqueName="3" name="М.куб." totalsRowFunction="sum" queryTableFieldId="3" dataDxfId="44" totalsRowDxfId="49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База3" displayName="База3" ref="B4:F100" totalsRowShown="0" headerRowDxfId="67">
  <autoFilter ref="B4:F100" xr:uid="{00000000-0009-0000-0100-000004000000}"/>
  <tableColumns count="5">
    <tableColumn id="1" xr3:uid="{00000000-0010-0000-0500-000001000000}" name="Толщина"/>
    <tableColumn id="2" xr3:uid="{00000000-0010-0000-0500-000002000000}" name="Ширина"/>
    <tableColumn id="3" xr3:uid="{00000000-0010-0000-0500-000003000000}" name="Длина"/>
    <tableColumn id="4" xr3:uid="{00000000-0010-0000-0500-000004000000}" name="Шт"/>
    <tableColumn id="5" xr3:uid="{00000000-0010-0000-0500-000005000000}" name="М.Куб." dataDxfId="66">
      <calculatedColumnFormula>SUM((B5)/1000)*(C5/1000)*(D5/1000)*E5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6000000}" name="База2_толщина" displayName="База2_толщина" ref="H4:K6" tableType="queryTable" insertRow="1" totalsRowCount="1">
  <autoFilter ref="H4:K5" xr:uid="{00000000-0009-0000-0100-00000E000000}"/>
  <tableColumns count="4">
    <tableColumn id="5" xr3:uid="{00000000-0010-0000-0600-000005000000}" uniqueName="5" name="Толщина" totalsRowLabel="Итог" queryTableFieldId="1" dataDxfId="25" totalsRowDxfId="26"/>
    <tableColumn id="2" xr3:uid="{00000000-0010-0000-0600-000002000000}" uniqueName="2" name="Длина" queryTableFieldId="2" dataDxfId="24" totalsRowDxfId="27"/>
    <tableColumn id="3" xr3:uid="{00000000-0010-0000-0600-000003000000}" uniqueName="3" name="Шт" totalsRowFunction="sum" queryTableFieldId="3" dataDxfId="23" totalsRowDxfId="28"/>
    <tableColumn id="4" xr3:uid="{00000000-0010-0000-0600-000004000000}" uniqueName="4" name="М.куб." totalsRowFunction="count" queryTableFieldId="4" dataDxfId="22" totalsRowDxfId="29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7000000}" name="База2_длина" displayName="База2_длина" ref="M4:O6" tableType="queryTable" insertRow="1" totalsRowCount="1">
  <autoFilter ref="M4:O5" xr:uid="{00000000-0009-0000-0100-00000F000000}"/>
  <tableColumns count="3">
    <tableColumn id="4" xr3:uid="{00000000-0010-0000-0700-000004000000}" uniqueName="4" name="Длина" totalsRowLabel="Итог" queryTableFieldId="1" dataDxfId="32" totalsRowDxfId="33"/>
    <tableColumn id="2" xr3:uid="{00000000-0010-0000-0700-000002000000}" uniqueName="2" name="Шт" totalsRowFunction="sum" queryTableFieldId="2" dataDxfId="31" totalsRowDxfId="34"/>
    <tableColumn id="3" xr3:uid="{00000000-0010-0000-0700-000003000000}" uniqueName="3" name="М.куб." totalsRowFunction="count" queryTableFieldId="3" dataDxfId="30" totalsRowDxfId="35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База2" displayName="База2" ref="B4:F100" totalsRowShown="0" headerRowDxfId="65">
  <autoFilter ref="B4:F100" xr:uid="{00000000-0009-0000-0100-000003000000}"/>
  <tableColumns count="5">
    <tableColumn id="1" xr3:uid="{00000000-0010-0000-0800-000001000000}" name="Толщина"/>
    <tableColumn id="2" xr3:uid="{00000000-0010-0000-0800-000002000000}" name="Ширина"/>
    <tableColumn id="3" xr3:uid="{00000000-0010-0000-0800-000003000000}" name="Длина"/>
    <tableColumn id="4" xr3:uid="{00000000-0010-0000-0800-000004000000}" name="Шт"/>
    <tableColumn id="5" xr3:uid="{00000000-0010-0000-0800-000005000000}" name="М.Куб." dataDxfId="64">
      <calculatedColumnFormula>SUM((B5)/1000)*(C5/1000)*(D5/1000)*E5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1"/>
  <sheetViews>
    <sheetView workbookViewId="0">
      <selection activeCell="F4" sqref="F4"/>
    </sheetView>
  </sheetViews>
  <sheetFormatPr defaultRowHeight="15" x14ac:dyDescent="0.25"/>
  <cols>
    <col min="1" max="1" width="1.85546875" customWidth="1"/>
    <col min="2" max="2" width="11.42578125" customWidth="1"/>
    <col min="3" max="3" width="10.5703125" customWidth="1"/>
    <col min="6" max="6" width="9.42578125" customWidth="1"/>
    <col min="7" max="7" width="4" customWidth="1"/>
    <col min="8" max="8" width="11.5703125" bestFit="1" customWidth="1"/>
    <col min="9" max="9" width="9.140625" bestFit="1" customWidth="1"/>
    <col min="10" max="10" width="6" bestFit="1" customWidth="1"/>
    <col min="11" max="11" width="9.42578125" bestFit="1" customWidth="1"/>
    <col min="13" max="13" width="9.140625" bestFit="1" customWidth="1"/>
    <col min="14" max="14" width="6" bestFit="1" customWidth="1"/>
    <col min="15" max="15" width="9.42578125" bestFit="1" customWidth="1"/>
  </cols>
  <sheetData>
    <row r="1" spans="2:15" ht="15.75" thickBot="1" x14ac:dyDescent="0.3"/>
    <row r="2" spans="2:15" x14ac:dyDescent="0.25">
      <c r="B2" s="6" t="s">
        <v>0</v>
      </c>
      <c r="C2" s="6"/>
      <c r="D2" s="6"/>
      <c r="H2" s="7" t="s">
        <v>11</v>
      </c>
      <c r="I2" s="8"/>
      <c r="J2" s="8"/>
      <c r="K2" s="9"/>
      <c r="M2" s="7" t="s">
        <v>11</v>
      </c>
      <c r="N2" s="8"/>
      <c r="O2" s="9"/>
    </row>
    <row r="3" spans="2:15" ht="15.75" thickBot="1" x14ac:dyDescent="0.3">
      <c r="B3" s="6" t="s">
        <v>6</v>
      </c>
      <c r="C3" s="6"/>
      <c r="D3" s="6"/>
      <c r="H3" s="10"/>
      <c r="I3" s="11"/>
      <c r="J3" s="11"/>
      <c r="K3" s="12"/>
      <c r="M3" s="10"/>
      <c r="N3" s="11"/>
      <c r="O3" s="12"/>
    </row>
    <row r="4" spans="2:15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H4" s="4" t="s">
        <v>1</v>
      </c>
      <c r="I4" s="4" t="s">
        <v>3</v>
      </c>
      <c r="J4" s="4" t="s">
        <v>4</v>
      </c>
      <c r="K4" s="4" t="s">
        <v>8</v>
      </c>
      <c r="M4" s="4" t="s">
        <v>3</v>
      </c>
      <c r="N4" s="4" t="s">
        <v>4</v>
      </c>
      <c r="O4" s="4" t="s">
        <v>8</v>
      </c>
    </row>
    <row r="5" spans="2:15" x14ac:dyDescent="0.25">
      <c r="B5" s="1">
        <v>25</v>
      </c>
      <c r="C5" s="1">
        <v>100</v>
      </c>
      <c r="D5" s="1">
        <v>6000</v>
      </c>
      <c r="E5" s="1">
        <v>10</v>
      </c>
      <c r="F5" s="1">
        <f>SUM((B5)/1000)*(C5/1000)*(D5/1000)*E5</f>
        <v>0.15000000000000002</v>
      </c>
      <c r="H5" s="4">
        <v>25</v>
      </c>
      <c r="I5" s="4">
        <v>4000</v>
      </c>
      <c r="J5" s="4">
        <v>15</v>
      </c>
      <c r="K5" s="4">
        <v>0.18</v>
      </c>
      <c r="M5" s="4">
        <v>6000</v>
      </c>
      <c r="N5" s="4">
        <v>30</v>
      </c>
      <c r="O5" s="4">
        <v>0.6</v>
      </c>
    </row>
    <row r="6" spans="2:15" x14ac:dyDescent="0.25">
      <c r="B6" s="1">
        <v>25</v>
      </c>
      <c r="C6" s="1">
        <v>120</v>
      </c>
      <c r="D6" s="1">
        <v>4000</v>
      </c>
      <c r="E6" s="1">
        <v>15</v>
      </c>
      <c r="F6" s="1">
        <f t="shared" ref="F6:F69" si="0">SUM((B6)/1000)*(C6/1000)*(D6/1000)*E6</f>
        <v>0.18</v>
      </c>
      <c r="H6" s="4">
        <v>25</v>
      </c>
      <c r="I6" s="4">
        <v>6000</v>
      </c>
      <c r="J6" s="4">
        <v>30</v>
      </c>
      <c r="K6" s="4">
        <v>0.6</v>
      </c>
      <c r="M6" s="4">
        <v>4000</v>
      </c>
      <c r="N6" s="4">
        <v>15</v>
      </c>
      <c r="O6" s="4">
        <v>0.18</v>
      </c>
    </row>
    <row r="7" spans="2:15" x14ac:dyDescent="0.25">
      <c r="B7" s="1">
        <v>25</v>
      </c>
      <c r="C7" s="1">
        <v>150</v>
      </c>
      <c r="D7" s="1">
        <v>6000</v>
      </c>
      <c r="E7" s="1">
        <v>20</v>
      </c>
      <c r="F7" s="1">
        <f t="shared" si="0"/>
        <v>0.44999999999999996</v>
      </c>
      <c r="H7" s="4" t="s">
        <v>7</v>
      </c>
      <c r="I7" s="4"/>
      <c r="J7" s="4">
        <f>SUBTOTAL(109,База1_толщина[Шт])</f>
        <v>45</v>
      </c>
      <c r="K7" s="4">
        <f>SUBTOTAL(109,База1_толщина[М.куб.])</f>
        <v>0.78</v>
      </c>
      <c r="M7" s="4" t="s">
        <v>7</v>
      </c>
      <c r="N7" s="4">
        <f>SUBTOTAL(109,База1_длина[Шт])</f>
        <v>45</v>
      </c>
      <c r="O7" s="4">
        <f>SUBTOTAL(109,База1_длина[М.куб.])</f>
        <v>0.78</v>
      </c>
    </row>
    <row r="8" spans="2:15" x14ac:dyDescent="0.25">
      <c r="B8" s="1"/>
      <c r="C8" s="1"/>
      <c r="D8" s="1"/>
      <c r="E8" s="1"/>
      <c r="F8" s="1">
        <f t="shared" si="0"/>
        <v>0</v>
      </c>
    </row>
    <row r="9" spans="2:15" x14ac:dyDescent="0.25">
      <c r="B9" s="1"/>
      <c r="C9" s="1"/>
      <c r="D9" s="1"/>
      <c r="E9" s="1"/>
      <c r="F9" s="1">
        <f t="shared" si="0"/>
        <v>0</v>
      </c>
    </row>
    <row r="10" spans="2:15" x14ac:dyDescent="0.25">
      <c r="F10" s="1">
        <f t="shared" si="0"/>
        <v>0</v>
      </c>
    </row>
    <row r="11" spans="2:15" x14ac:dyDescent="0.25">
      <c r="F11" s="1">
        <f t="shared" si="0"/>
        <v>0</v>
      </c>
    </row>
    <row r="12" spans="2:15" x14ac:dyDescent="0.25">
      <c r="F12" s="1">
        <f t="shared" si="0"/>
        <v>0</v>
      </c>
    </row>
    <row r="13" spans="2:15" x14ac:dyDescent="0.25">
      <c r="F13" s="1">
        <f t="shared" si="0"/>
        <v>0</v>
      </c>
    </row>
    <row r="14" spans="2:15" x14ac:dyDescent="0.25">
      <c r="F14" s="1">
        <f t="shared" si="0"/>
        <v>0</v>
      </c>
    </row>
    <row r="15" spans="2:15" x14ac:dyDescent="0.25">
      <c r="F15" s="1">
        <f t="shared" si="0"/>
        <v>0</v>
      </c>
    </row>
    <row r="16" spans="2:15" x14ac:dyDescent="0.25">
      <c r="F16" s="1">
        <f t="shared" si="0"/>
        <v>0</v>
      </c>
    </row>
    <row r="17" spans="6:6" x14ac:dyDescent="0.25">
      <c r="F17" s="1">
        <f t="shared" si="0"/>
        <v>0</v>
      </c>
    </row>
    <row r="18" spans="6:6" x14ac:dyDescent="0.25">
      <c r="F18" s="1">
        <f t="shared" si="0"/>
        <v>0</v>
      </c>
    </row>
    <row r="19" spans="6:6" x14ac:dyDescent="0.25">
      <c r="F19" s="1">
        <f t="shared" si="0"/>
        <v>0</v>
      </c>
    </row>
    <row r="20" spans="6:6" x14ac:dyDescent="0.25">
      <c r="F20" s="1">
        <f t="shared" si="0"/>
        <v>0</v>
      </c>
    </row>
    <row r="21" spans="6:6" x14ac:dyDescent="0.25">
      <c r="F21" s="1">
        <f t="shared" si="0"/>
        <v>0</v>
      </c>
    </row>
    <row r="22" spans="6:6" x14ac:dyDescent="0.25">
      <c r="F22" s="1">
        <f t="shared" si="0"/>
        <v>0</v>
      </c>
    </row>
    <row r="23" spans="6:6" x14ac:dyDescent="0.25">
      <c r="F23" s="1">
        <f t="shared" si="0"/>
        <v>0</v>
      </c>
    </row>
    <row r="24" spans="6:6" x14ac:dyDescent="0.25">
      <c r="F24" s="1">
        <f t="shared" si="0"/>
        <v>0</v>
      </c>
    </row>
    <row r="25" spans="6:6" x14ac:dyDescent="0.25">
      <c r="F25" s="1">
        <f t="shared" si="0"/>
        <v>0</v>
      </c>
    </row>
    <row r="26" spans="6:6" x14ac:dyDescent="0.25">
      <c r="F26" s="1">
        <f t="shared" si="0"/>
        <v>0</v>
      </c>
    </row>
    <row r="27" spans="6:6" x14ac:dyDescent="0.25">
      <c r="F27" s="1">
        <f t="shared" si="0"/>
        <v>0</v>
      </c>
    </row>
    <row r="28" spans="6:6" x14ac:dyDescent="0.25">
      <c r="F28" s="1">
        <f t="shared" si="0"/>
        <v>0</v>
      </c>
    </row>
    <row r="29" spans="6:6" x14ac:dyDescent="0.25">
      <c r="F29" s="1">
        <f t="shared" si="0"/>
        <v>0</v>
      </c>
    </row>
    <row r="30" spans="6:6" x14ac:dyDescent="0.25">
      <c r="F30" s="1">
        <f t="shared" si="0"/>
        <v>0</v>
      </c>
    </row>
    <row r="31" spans="6:6" x14ac:dyDescent="0.25">
      <c r="F31" s="1">
        <f t="shared" si="0"/>
        <v>0</v>
      </c>
    </row>
    <row r="32" spans="6:6" x14ac:dyDescent="0.25">
      <c r="F32" s="1">
        <f t="shared" si="0"/>
        <v>0</v>
      </c>
    </row>
    <row r="33" spans="6:6" x14ac:dyDescent="0.25">
      <c r="F33" s="1">
        <f t="shared" si="0"/>
        <v>0</v>
      </c>
    </row>
    <row r="34" spans="6:6" x14ac:dyDescent="0.25">
      <c r="F34" s="1">
        <f t="shared" si="0"/>
        <v>0</v>
      </c>
    </row>
    <row r="35" spans="6:6" x14ac:dyDescent="0.25">
      <c r="F35" s="1">
        <f t="shared" si="0"/>
        <v>0</v>
      </c>
    </row>
    <row r="36" spans="6:6" x14ac:dyDescent="0.25">
      <c r="F36" s="1">
        <f t="shared" si="0"/>
        <v>0</v>
      </c>
    </row>
    <row r="37" spans="6:6" x14ac:dyDescent="0.25">
      <c r="F37" s="1">
        <f t="shared" si="0"/>
        <v>0</v>
      </c>
    </row>
    <row r="38" spans="6:6" x14ac:dyDescent="0.25">
      <c r="F38" s="1">
        <f t="shared" si="0"/>
        <v>0</v>
      </c>
    </row>
    <row r="39" spans="6:6" x14ac:dyDescent="0.25">
      <c r="F39" s="1">
        <f t="shared" si="0"/>
        <v>0</v>
      </c>
    </row>
    <row r="40" spans="6:6" x14ac:dyDescent="0.25">
      <c r="F40" s="1">
        <f t="shared" si="0"/>
        <v>0</v>
      </c>
    </row>
    <row r="41" spans="6:6" x14ac:dyDescent="0.25">
      <c r="F41" s="1">
        <f t="shared" si="0"/>
        <v>0</v>
      </c>
    </row>
    <row r="42" spans="6:6" x14ac:dyDescent="0.25">
      <c r="F42" s="1">
        <f t="shared" si="0"/>
        <v>0</v>
      </c>
    </row>
    <row r="43" spans="6:6" x14ac:dyDescent="0.25">
      <c r="F43" s="1">
        <f t="shared" si="0"/>
        <v>0</v>
      </c>
    </row>
    <row r="44" spans="6:6" x14ac:dyDescent="0.25">
      <c r="F44" s="1">
        <f t="shared" si="0"/>
        <v>0</v>
      </c>
    </row>
    <row r="45" spans="6:6" x14ac:dyDescent="0.25">
      <c r="F45" s="1">
        <f t="shared" si="0"/>
        <v>0</v>
      </c>
    </row>
    <row r="46" spans="6:6" x14ac:dyDescent="0.25">
      <c r="F46" s="1">
        <f t="shared" si="0"/>
        <v>0</v>
      </c>
    </row>
    <row r="47" spans="6:6" x14ac:dyDescent="0.25">
      <c r="F47" s="1">
        <f t="shared" si="0"/>
        <v>0</v>
      </c>
    </row>
    <row r="48" spans="6:6" x14ac:dyDescent="0.25">
      <c r="F48" s="1">
        <f t="shared" si="0"/>
        <v>0</v>
      </c>
    </row>
    <row r="49" spans="6:6" x14ac:dyDescent="0.25">
      <c r="F49" s="1">
        <f t="shared" si="0"/>
        <v>0</v>
      </c>
    </row>
    <row r="50" spans="6:6" x14ac:dyDescent="0.25">
      <c r="F50" s="1">
        <f t="shared" si="0"/>
        <v>0</v>
      </c>
    </row>
    <row r="51" spans="6:6" x14ac:dyDescent="0.25">
      <c r="F51" s="1">
        <f t="shared" si="0"/>
        <v>0</v>
      </c>
    </row>
    <row r="52" spans="6:6" x14ac:dyDescent="0.25">
      <c r="F52" s="1">
        <f t="shared" si="0"/>
        <v>0</v>
      </c>
    </row>
    <row r="53" spans="6:6" x14ac:dyDescent="0.25">
      <c r="F53" s="1">
        <f t="shared" si="0"/>
        <v>0</v>
      </c>
    </row>
    <row r="54" spans="6:6" x14ac:dyDescent="0.25">
      <c r="F54" s="1">
        <f t="shared" si="0"/>
        <v>0</v>
      </c>
    </row>
    <row r="55" spans="6:6" x14ac:dyDescent="0.25">
      <c r="F55" s="1">
        <f t="shared" si="0"/>
        <v>0</v>
      </c>
    </row>
    <row r="56" spans="6:6" x14ac:dyDescent="0.25">
      <c r="F56" s="1">
        <f t="shared" si="0"/>
        <v>0</v>
      </c>
    </row>
    <row r="57" spans="6:6" x14ac:dyDescent="0.25">
      <c r="F57" s="1">
        <f t="shared" si="0"/>
        <v>0</v>
      </c>
    </row>
    <row r="58" spans="6:6" x14ac:dyDescent="0.25">
      <c r="F58" s="1">
        <f t="shared" si="0"/>
        <v>0</v>
      </c>
    </row>
    <row r="59" spans="6:6" x14ac:dyDescent="0.25">
      <c r="F59" s="1">
        <f t="shared" si="0"/>
        <v>0</v>
      </c>
    </row>
    <row r="60" spans="6:6" x14ac:dyDescent="0.25">
      <c r="F60" s="1">
        <f t="shared" si="0"/>
        <v>0</v>
      </c>
    </row>
    <row r="61" spans="6:6" x14ac:dyDescent="0.25">
      <c r="F61" s="1">
        <f t="shared" si="0"/>
        <v>0</v>
      </c>
    </row>
    <row r="62" spans="6:6" x14ac:dyDescent="0.25">
      <c r="F62" s="1">
        <f t="shared" si="0"/>
        <v>0</v>
      </c>
    </row>
    <row r="63" spans="6:6" x14ac:dyDescent="0.25">
      <c r="F63" s="1">
        <f t="shared" si="0"/>
        <v>0</v>
      </c>
    </row>
    <row r="64" spans="6:6" x14ac:dyDescent="0.25">
      <c r="F64" s="1">
        <f t="shared" si="0"/>
        <v>0</v>
      </c>
    </row>
    <row r="65" spans="6:6" x14ac:dyDescent="0.25">
      <c r="F65" s="1">
        <f t="shared" si="0"/>
        <v>0</v>
      </c>
    </row>
    <row r="66" spans="6:6" x14ac:dyDescent="0.25">
      <c r="F66" s="1">
        <f t="shared" si="0"/>
        <v>0</v>
      </c>
    </row>
    <row r="67" spans="6:6" x14ac:dyDescent="0.25">
      <c r="F67" s="1">
        <f t="shared" si="0"/>
        <v>0</v>
      </c>
    </row>
    <row r="68" spans="6:6" x14ac:dyDescent="0.25">
      <c r="F68" s="1">
        <f t="shared" si="0"/>
        <v>0</v>
      </c>
    </row>
    <row r="69" spans="6:6" x14ac:dyDescent="0.25">
      <c r="F69" s="1">
        <f t="shared" si="0"/>
        <v>0</v>
      </c>
    </row>
    <row r="70" spans="6:6" x14ac:dyDescent="0.25">
      <c r="F70" s="1">
        <f t="shared" ref="F70:F100" si="1">SUM((B70)/1000)*(C70/1000)*(D70/1000)*E70</f>
        <v>0</v>
      </c>
    </row>
    <row r="71" spans="6:6" x14ac:dyDescent="0.25">
      <c r="F71" s="1">
        <f t="shared" si="1"/>
        <v>0</v>
      </c>
    </row>
    <row r="72" spans="6:6" x14ac:dyDescent="0.25">
      <c r="F72" s="1">
        <f t="shared" si="1"/>
        <v>0</v>
      </c>
    </row>
    <row r="73" spans="6:6" x14ac:dyDescent="0.25">
      <c r="F73" s="1">
        <f t="shared" si="1"/>
        <v>0</v>
      </c>
    </row>
    <row r="74" spans="6:6" x14ac:dyDescent="0.25">
      <c r="F74" s="1">
        <f t="shared" si="1"/>
        <v>0</v>
      </c>
    </row>
    <row r="75" spans="6:6" x14ac:dyDescent="0.25">
      <c r="F75" s="1">
        <f t="shared" si="1"/>
        <v>0</v>
      </c>
    </row>
    <row r="76" spans="6:6" x14ac:dyDescent="0.25">
      <c r="F76" s="1">
        <f t="shared" si="1"/>
        <v>0</v>
      </c>
    </row>
    <row r="77" spans="6:6" x14ac:dyDescent="0.25">
      <c r="F77" s="1">
        <f t="shared" si="1"/>
        <v>0</v>
      </c>
    </row>
    <row r="78" spans="6:6" x14ac:dyDescent="0.25">
      <c r="F78" s="1">
        <f t="shared" si="1"/>
        <v>0</v>
      </c>
    </row>
    <row r="79" spans="6:6" x14ac:dyDescent="0.25">
      <c r="F79" s="1">
        <f t="shared" si="1"/>
        <v>0</v>
      </c>
    </row>
    <row r="80" spans="6:6" x14ac:dyDescent="0.25">
      <c r="F80" s="1">
        <f t="shared" si="1"/>
        <v>0</v>
      </c>
    </row>
    <row r="81" spans="6:6" x14ac:dyDescent="0.25">
      <c r="F81" s="1">
        <f t="shared" si="1"/>
        <v>0</v>
      </c>
    </row>
    <row r="82" spans="6:6" x14ac:dyDescent="0.25">
      <c r="F82" s="1">
        <f t="shared" si="1"/>
        <v>0</v>
      </c>
    </row>
    <row r="83" spans="6:6" x14ac:dyDescent="0.25">
      <c r="F83" s="1">
        <f t="shared" si="1"/>
        <v>0</v>
      </c>
    </row>
    <row r="84" spans="6:6" x14ac:dyDescent="0.25">
      <c r="F84" s="1">
        <f t="shared" si="1"/>
        <v>0</v>
      </c>
    </row>
    <row r="85" spans="6:6" x14ac:dyDescent="0.25">
      <c r="F85" s="1">
        <f t="shared" si="1"/>
        <v>0</v>
      </c>
    </row>
    <row r="86" spans="6:6" x14ac:dyDescent="0.25">
      <c r="F86" s="1">
        <f t="shared" si="1"/>
        <v>0</v>
      </c>
    </row>
    <row r="87" spans="6:6" x14ac:dyDescent="0.25">
      <c r="F87" s="1">
        <f t="shared" si="1"/>
        <v>0</v>
      </c>
    </row>
    <row r="88" spans="6:6" x14ac:dyDescent="0.25">
      <c r="F88" s="1">
        <f t="shared" si="1"/>
        <v>0</v>
      </c>
    </row>
    <row r="89" spans="6:6" x14ac:dyDescent="0.25">
      <c r="F89" s="1">
        <f t="shared" si="1"/>
        <v>0</v>
      </c>
    </row>
    <row r="90" spans="6:6" x14ac:dyDescent="0.25">
      <c r="F90" s="1">
        <f t="shared" si="1"/>
        <v>0</v>
      </c>
    </row>
    <row r="91" spans="6:6" x14ac:dyDescent="0.25">
      <c r="F91" s="1">
        <f t="shared" si="1"/>
        <v>0</v>
      </c>
    </row>
    <row r="92" spans="6:6" x14ac:dyDescent="0.25">
      <c r="F92" s="1">
        <f t="shared" si="1"/>
        <v>0</v>
      </c>
    </row>
    <row r="93" spans="6:6" x14ac:dyDescent="0.25">
      <c r="F93" s="1">
        <f t="shared" si="1"/>
        <v>0</v>
      </c>
    </row>
    <row r="94" spans="6:6" x14ac:dyDescent="0.25">
      <c r="F94" s="1">
        <f t="shared" si="1"/>
        <v>0</v>
      </c>
    </row>
    <row r="95" spans="6:6" x14ac:dyDescent="0.25">
      <c r="F95" s="1">
        <f t="shared" si="1"/>
        <v>0</v>
      </c>
    </row>
    <row r="96" spans="6:6" x14ac:dyDescent="0.25">
      <c r="F96" s="1">
        <f t="shared" si="1"/>
        <v>0</v>
      </c>
    </row>
    <row r="97" spans="6:6" x14ac:dyDescent="0.25">
      <c r="F97" s="1">
        <f t="shared" si="1"/>
        <v>0</v>
      </c>
    </row>
    <row r="98" spans="6:6" x14ac:dyDescent="0.25">
      <c r="F98" s="1">
        <f t="shared" si="1"/>
        <v>0</v>
      </c>
    </row>
    <row r="99" spans="6:6" x14ac:dyDescent="0.25">
      <c r="F99" s="1">
        <f t="shared" si="1"/>
        <v>0</v>
      </c>
    </row>
    <row r="100" spans="6:6" x14ac:dyDescent="0.25">
      <c r="F100" s="1">
        <f t="shared" si="1"/>
        <v>0</v>
      </c>
    </row>
    <row r="101" spans="6:6" x14ac:dyDescent="0.25">
      <c r="F101" s="1"/>
    </row>
  </sheetData>
  <mergeCells count="4">
    <mergeCell ref="B2:D2"/>
    <mergeCell ref="B3:D3"/>
    <mergeCell ref="H2:K3"/>
    <mergeCell ref="M2:O3"/>
  </mergeCells>
  <phoneticPr fontId="1" type="noConversion"/>
  <pageMargins left="0.25" right="0.25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1"/>
  <sheetViews>
    <sheetView workbookViewId="0">
      <selection activeCell="F4" sqref="F4"/>
    </sheetView>
  </sheetViews>
  <sheetFormatPr defaultRowHeight="15" x14ac:dyDescent="0.25"/>
  <cols>
    <col min="1" max="1" width="1.85546875" customWidth="1"/>
    <col min="2" max="2" width="11.42578125" customWidth="1"/>
    <col min="3" max="3" width="10.5703125" customWidth="1"/>
    <col min="6" max="6" width="9.42578125" customWidth="1"/>
    <col min="7" max="7" width="4" customWidth="1"/>
    <col min="8" max="8" width="11.5703125" bestFit="1" customWidth="1"/>
    <col min="9" max="9" width="9.140625" bestFit="1" customWidth="1"/>
    <col min="10" max="10" width="6" bestFit="1" customWidth="1"/>
    <col min="11" max="11" width="9.42578125" bestFit="1" customWidth="1"/>
    <col min="13" max="13" width="9.140625" bestFit="1" customWidth="1"/>
    <col min="14" max="14" width="6" bestFit="1" customWidth="1"/>
    <col min="15" max="15" width="9.42578125" bestFit="1" customWidth="1"/>
  </cols>
  <sheetData>
    <row r="1" spans="2:15" ht="15.75" thickBot="1" x14ac:dyDescent="0.3"/>
    <row r="2" spans="2:15" x14ac:dyDescent="0.25">
      <c r="B2" s="6" t="s">
        <v>0</v>
      </c>
      <c r="C2" s="6"/>
      <c r="D2" s="6"/>
      <c r="H2" s="7" t="s">
        <v>11</v>
      </c>
      <c r="I2" s="8"/>
      <c r="J2" s="8"/>
      <c r="K2" s="9"/>
      <c r="M2" s="7" t="s">
        <v>11</v>
      </c>
      <c r="N2" s="8"/>
      <c r="O2" s="9"/>
    </row>
    <row r="3" spans="2:15" ht="15.75" thickBot="1" x14ac:dyDescent="0.3">
      <c r="B3" s="6" t="s">
        <v>6</v>
      </c>
      <c r="C3" s="6"/>
      <c r="D3" s="6"/>
      <c r="H3" s="10"/>
      <c r="I3" s="11"/>
      <c r="J3" s="11"/>
      <c r="K3" s="12"/>
      <c r="M3" s="10"/>
      <c r="N3" s="11"/>
      <c r="O3" s="12"/>
    </row>
    <row r="4" spans="2:15" x14ac:dyDescent="0.2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H4" s="4" t="s">
        <v>1</v>
      </c>
      <c r="I4" s="4" t="s">
        <v>3</v>
      </c>
      <c r="J4" s="4" t="s">
        <v>4</v>
      </c>
      <c r="K4" s="4" t="s">
        <v>8</v>
      </c>
      <c r="M4" s="4" t="s">
        <v>3</v>
      </c>
      <c r="N4" s="4" t="s">
        <v>4</v>
      </c>
      <c r="O4" s="4" t="s">
        <v>8</v>
      </c>
    </row>
    <row r="5" spans="2:15" x14ac:dyDescent="0.25">
      <c r="B5" s="2">
        <v>25</v>
      </c>
      <c r="C5" s="2">
        <v>100</v>
      </c>
      <c r="D5" s="2">
        <v>6000</v>
      </c>
      <c r="E5" s="2">
        <v>5</v>
      </c>
      <c r="F5" s="2">
        <f>SUM((B5)/1000)*(C5/1000)*(D5/1000)*E5</f>
        <v>7.5000000000000011E-2</v>
      </c>
      <c r="H5" s="4">
        <v>25</v>
      </c>
      <c r="I5" s="4">
        <v>6000</v>
      </c>
      <c r="J5" s="4">
        <v>15</v>
      </c>
      <c r="K5" s="4">
        <v>0.3</v>
      </c>
      <c r="M5" s="4">
        <v>6000</v>
      </c>
      <c r="N5" s="4">
        <v>15</v>
      </c>
      <c r="O5" s="4">
        <v>0.3</v>
      </c>
    </row>
    <row r="6" spans="2:15" x14ac:dyDescent="0.25">
      <c r="B6" s="2">
        <v>50</v>
      </c>
      <c r="C6" s="2">
        <v>200</v>
      </c>
      <c r="D6" s="2">
        <v>4000</v>
      </c>
      <c r="E6" s="2">
        <v>30</v>
      </c>
      <c r="F6" s="2">
        <f>SUM((B6)/1000)*(C6/1000)*(D6/1000)*E6</f>
        <v>1.2000000000000002</v>
      </c>
      <c r="H6" s="4">
        <v>50</v>
      </c>
      <c r="I6" s="4">
        <v>4000</v>
      </c>
      <c r="J6" s="4">
        <v>30</v>
      </c>
      <c r="K6" s="4">
        <v>1.2000000000000002</v>
      </c>
      <c r="M6" s="4">
        <v>4000</v>
      </c>
      <c r="N6" s="4">
        <v>30</v>
      </c>
      <c r="O6" s="4">
        <v>1.2000000000000002</v>
      </c>
    </row>
    <row r="7" spans="2:15" x14ac:dyDescent="0.25">
      <c r="B7" s="2">
        <v>25</v>
      </c>
      <c r="C7" s="2">
        <v>150</v>
      </c>
      <c r="D7" s="2">
        <v>6000</v>
      </c>
      <c r="E7" s="2">
        <v>10</v>
      </c>
      <c r="F7" s="2">
        <f>SUM((B7)/1000)*(C7/1000)*(D7/1000)*E7</f>
        <v>0.22499999999999998</v>
      </c>
      <c r="H7" s="4" t="s">
        <v>7</v>
      </c>
      <c r="I7" s="4"/>
      <c r="J7" s="4">
        <f>SUBTOTAL(109,База3_толщина[Шт])</f>
        <v>45</v>
      </c>
      <c r="K7" s="4">
        <f>SUBTOTAL(109,База3_толщина[М.куб.])</f>
        <v>1.5000000000000002</v>
      </c>
      <c r="M7" s="4" t="s">
        <v>7</v>
      </c>
      <c r="N7" s="4">
        <f>SUBTOTAL(109,База3_длина[Шт])</f>
        <v>45</v>
      </c>
      <c r="O7" s="4">
        <f>SUBTOTAL(109,База3_длина[М.куб.])</f>
        <v>1.5000000000000002</v>
      </c>
    </row>
    <row r="8" spans="2:15" x14ac:dyDescent="0.25">
      <c r="B8" s="2"/>
      <c r="C8" s="2"/>
      <c r="D8" s="2"/>
      <c r="E8" s="2"/>
      <c r="F8" s="2">
        <f>SUM((B8)/1000)*(C8/1000)*(D8/1000)*E8</f>
        <v>0</v>
      </c>
    </row>
    <row r="9" spans="2:15" x14ac:dyDescent="0.25">
      <c r="B9" s="2"/>
      <c r="C9" s="2"/>
      <c r="D9" s="2"/>
      <c r="E9" s="2"/>
      <c r="F9" s="2">
        <f>SUM((B9)/1000)*(C9/1000)*(D9/1000)*E9</f>
        <v>0</v>
      </c>
    </row>
    <row r="10" spans="2:15" x14ac:dyDescent="0.25">
      <c r="F10" s="2">
        <f t="shared" ref="F10:F69" si="0">SUM((B10)/1000)*(C10/1000)*(D10/1000)*E10</f>
        <v>0</v>
      </c>
    </row>
    <row r="11" spans="2:15" x14ac:dyDescent="0.25">
      <c r="F11" s="2">
        <f t="shared" si="0"/>
        <v>0</v>
      </c>
    </row>
    <row r="12" spans="2:15" x14ac:dyDescent="0.25">
      <c r="F12" s="2">
        <f t="shared" si="0"/>
        <v>0</v>
      </c>
    </row>
    <row r="13" spans="2:15" x14ac:dyDescent="0.25">
      <c r="F13" s="2">
        <f t="shared" si="0"/>
        <v>0</v>
      </c>
    </row>
    <row r="14" spans="2:15" x14ac:dyDescent="0.25">
      <c r="F14" s="2">
        <f t="shared" si="0"/>
        <v>0</v>
      </c>
    </row>
    <row r="15" spans="2:15" x14ac:dyDescent="0.25">
      <c r="F15" s="2">
        <f t="shared" si="0"/>
        <v>0</v>
      </c>
    </row>
    <row r="16" spans="2:15" x14ac:dyDescent="0.25">
      <c r="F16" s="2">
        <f t="shared" si="0"/>
        <v>0</v>
      </c>
    </row>
    <row r="17" spans="6:6" x14ac:dyDescent="0.25">
      <c r="F17" s="2">
        <f t="shared" si="0"/>
        <v>0</v>
      </c>
    </row>
    <row r="18" spans="6:6" x14ac:dyDescent="0.25">
      <c r="F18" s="2">
        <f t="shared" si="0"/>
        <v>0</v>
      </c>
    </row>
    <row r="19" spans="6:6" x14ac:dyDescent="0.25">
      <c r="F19" s="2">
        <f t="shared" si="0"/>
        <v>0</v>
      </c>
    </row>
    <row r="20" spans="6:6" x14ac:dyDescent="0.25">
      <c r="F20" s="2">
        <f t="shared" si="0"/>
        <v>0</v>
      </c>
    </row>
    <row r="21" spans="6:6" x14ac:dyDescent="0.25">
      <c r="F21" s="2">
        <f t="shared" si="0"/>
        <v>0</v>
      </c>
    </row>
    <row r="22" spans="6:6" x14ac:dyDescent="0.25">
      <c r="F22" s="2">
        <f t="shared" si="0"/>
        <v>0</v>
      </c>
    </row>
    <row r="23" spans="6:6" x14ac:dyDescent="0.25">
      <c r="F23" s="2">
        <f t="shared" si="0"/>
        <v>0</v>
      </c>
    </row>
    <row r="24" spans="6:6" x14ac:dyDescent="0.25">
      <c r="F24" s="2">
        <f t="shared" si="0"/>
        <v>0</v>
      </c>
    </row>
    <row r="25" spans="6:6" x14ac:dyDescent="0.25">
      <c r="F25" s="2">
        <f t="shared" si="0"/>
        <v>0</v>
      </c>
    </row>
    <row r="26" spans="6:6" x14ac:dyDescent="0.25">
      <c r="F26" s="2">
        <f t="shared" si="0"/>
        <v>0</v>
      </c>
    </row>
    <row r="27" spans="6:6" x14ac:dyDescent="0.25">
      <c r="F27" s="2">
        <f t="shared" si="0"/>
        <v>0</v>
      </c>
    </row>
    <row r="28" spans="6:6" x14ac:dyDescent="0.25">
      <c r="F28" s="2">
        <f t="shared" si="0"/>
        <v>0</v>
      </c>
    </row>
    <row r="29" spans="6:6" x14ac:dyDescent="0.25">
      <c r="F29" s="2">
        <f t="shared" si="0"/>
        <v>0</v>
      </c>
    </row>
    <row r="30" spans="6:6" x14ac:dyDescent="0.25">
      <c r="F30" s="2">
        <f t="shared" si="0"/>
        <v>0</v>
      </c>
    </row>
    <row r="31" spans="6:6" x14ac:dyDescent="0.25">
      <c r="F31" s="2">
        <f t="shared" si="0"/>
        <v>0</v>
      </c>
    </row>
    <row r="32" spans="6:6" x14ac:dyDescent="0.25">
      <c r="F32" s="2">
        <f t="shared" si="0"/>
        <v>0</v>
      </c>
    </row>
    <row r="33" spans="6:6" x14ac:dyDescent="0.25">
      <c r="F33" s="2">
        <f t="shared" si="0"/>
        <v>0</v>
      </c>
    </row>
    <row r="34" spans="6:6" x14ac:dyDescent="0.25">
      <c r="F34" s="2">
        <f t="shared" si="0"/>
        <v>0</v>
      </c>
    </row>
    <row r="35" spans="6:6" x14ac:dyDescent="0.25">
      <c r="F35" s="2">
        <f t="shared" si="0"/>
        <v>0</v>
      </c>
    </row>
    <row r="36" spans="6:6" x14ac:dyDescent="0.25">
      <c r="F36" s="2">
        <f t="shared" si="0"/>
        <v>0</v>
      </c>
    </row>
    <row r="37" spans="6:6" x14ac:dyDescent="0.25">
      <c r="F37" s="2">
        <f t="shared" si="0"/>
        <v>0</v>
      </c>
    </row>
    <row r="38" spans="6:6" x14ac:dyDescent="0.25">
      <c r="F38" s="2">
        <f t="shared" si="0"/>
        <v>0</v>
      </c>
    </row>
    <row r="39" spans="6:6" x14ac:dyDescent="0.25">
      <c r="F39" s="2">
        <f t="shared" si="0"/>
        <v>0</v>
      </c>
    </row>
    <row r="40" spans="6:6" x14ac:dyDescent="0.25">
      <c r="F40" s="2">
        <f t="shared" si="0"/>
        <v>0</v>
      </c>
    </row>
    <row r="41" spans="6:6" x14ac:dyDescent="0.25">
      <c r="F41" s="2">
        <f t="shared" si="0"/>
        <v>0</v>
      </c>
    </row>
    <row r="42" spans="6:6" x14ac:dyDescent="0.25">
      <c r="F42" s="2">
        <f t="shared" si="0"/>
        <v>0</v>
      </c>
    </row>
    <row r="43" spans="6:6" x14ac:dyDescent="0.25">
      <c r="F43" s="2">
        <f t="shared" si="0"/>
        <v>0</v>
      </c>
    </row>
    <row r="44" spans="6:6" x14ac:dyDescent="0.25">
      <c r="F44" s="2">
        <f t="shared" si="0"/>
        <v>0</v>
      </c>
    </row>
    <row r="45" spans="6:6" x14ac:dyDescent="0.25">
      <c r="F45" s="2">
        <f t="shared" si="0"/>
        <v>0</v>
      </c>
    </row>
    <row r="46" spans="6:6" x14ac:dyDescent="0.25">
      <c r="F46" s="2">
        <f t="shared" si="0"/>
        <v>0</v>
      </c>
    </row>
    <row r="47" spans="6:6" x14ac:dyDescent="0.25">
      <c r="F47" s="2">
        <f t="shared" si="0"/>
        <v>0</v>
      </c>
    </row>
    <row r="48" spans="6:6" x14ac:dyDescent="0.25">
      <c r="F48" s="2">
        <f t="shared" si="0"/>
        <v>0</v>
      </c>
    </row>
    <row r="49" spans="6:6" x14ac:dyDescent="0.25">
      <c r="F49" s="2">
        <f t="shared" si="0"/>
        <v>0</v>
      </c>
    </row>
    <row r="50" spans="6:6" x14ac:dyDescent="0.25">
      <c r="F50" s="2">
        <f t="shared" si="0"/>
        <v>0</v>
      </c>
    </row>
    <row r="51" spans="6:6" x14ac:dyDescent="0.25">
      <c r="F51" s="2">
        <f t="shared" si="0"/>
        <v>0</v>
      </c>
    </row>
    <row r="52" spans="6:6" x14ac:dyDescent="0.25">
      <c r="F52" s="2">
        <f t="shared" si="0"/>
        <v>0</v>
      </c>
    </row>
    <row r="53" spans="6:6" x14ac:dyDescent="0.25">
      <c r="F53" s="2">
        <f t="shared" si="0"/>
        <v>0</v>
      </c>
    </row>
    <row r="54" spans="6:6" x14ac:dyDescent="0.25">
      <c r="F54" s="2">
        <f t="shared" si="0"/>
        <v>0</v>
      </c>
    </row>
    <row r="55" spans="6:6" x14ac:dyDescent="0.25">
      <c r="F55" s="2">
        <f t="shared" si="0"/>
        <v>0</v>
      </c>
    </row>
    <row r="56" spans="6:6" x14ac:dyDescent="0.25">
      <c r="F56" s="2">
        <f t="shared" si="0"/>
        <v>0</v>
      </c>
    </row>
    <row r="57" spans="6:6" x14ac:dyDescent="0.25">
      <c r="F57" s="2">
        <f t="shared" si="0"/>
        <v>0</v>
      </c>
    </row>
    <row r="58" spans="6:6" x14ac:dyDescent="0.25">
      <c r="F58" s="2">
        <f t="shared" si="0"/>
        <v>0</v>
      </c>
    </row>
    <row r="59" spans="6:6" x14ac:dyDescent="0.25">
      <c r="F59" s="2">
        <f t="shared" si="0"/>
        <v>0</v>
      </c>
    </row>
    <row r="60" spans="6:6" x14ac:dyDescent="0.25">
      <c r="F60" s="2">
        <f t="shared" si="0"/>
        <v>0</v>
      </c>
    </row>
    <row r="61" spans="6:6" x14ac:dyDescent="0.25">
      <c r="F61" s="2">
        <f t="shared" si="0"/>
        <v>0</v>
      </c>
    </row>
    <row r="62" spans="6:6" x14ac:dyDescent="0.25">
      <c r="F62" s="2">
        <f t="shared" si="0"/>
        <v>0</v>
      </c>
    </row>
    <row r="63" spans="6:6" x14ac:dyDescent="0.25">
      <c r="F63" s="2">
        <f t="shared" si="0"/>
        <v>0</v>
      </c>
    </row>
    <row r="64" spans="6:6" x14ac:dyDescent="0.25">
      <c r="F64" s="2">
        <f t="shared" si="0"/>
        <v>0</v>
      </c>
    </row>
    <row r="65" spans="6:6" x14ac:dyDescent="0.25">
      <c r="F65" s="2">
        <f t="shared" si="0"/>
        <v>0</v>
      </c>
    </row>
    <row r="66" spans="6:6" x14ac:dyDescent="0.25">
      <c r="F66" s="2">
        <f t="shared" si="0"/>
        <v>0</v>
      </c>
    </row>
    <row r="67" spans="6:6" x14ac:dyDescent="0.25">
      <c r="F67" s="2">
        <f t="shared" si="0"/>
        <v>0</v>
      </c>
    </row>
    <row r="68" spans="6:6" x14ac:dyDescent="0.25">
      <c r="F68" s="2">
        <f t="shared" si="0"/>
        <v>0</v>
      </c>
    </row>
    <row r="69" spans="6:6" x14ac:dyDescent="0.25">
      <c r="F69" s="2">
        <f t="shared" si="0"/>
        <v>0</v>
      </c>
    </row>
    <row r="70" spans="6:6" x14ac:dyDescent="0.25">
      <c r="F70" s="2">
        <f t="shared" ref="F70:F100" si="1">SUM((B70)/1000)*(C70/1000)*(D70/1000)*E70</f>
        <v>0</v>
      </c>
    </row>
    <row r="71" spans="6:6" x14ac:dyDescent="0.25">
      <c r="F71" s="2">
        <f t="shared" si="1"/>
        <v>0</v>
      </c>
    </row>
    <row r="72" spans="6:6" x14ac:dyDescent="0.25">
      <c r="F72" s="2">
        <f t="shared" si="1"/>
        <v>0</v>
      </c>
    </row>
    <row r="73" spans="6:6" x14ac:dyDescent="0.25">
      <c r="F73" s="2">
        <f t="shared" si="1"/>
        <v>0</v>
      </c>
    </row>
    <row r="74" spans="6:6" x14ac:dyDescent="0.25">
      <c r="F74" s="2">
        <f t="shared" si="1"/>
        <v>0</v>
      </c>
    </row>
    <row r="75" spans="6:6" x14ac:dyDescent="0.25">
      <c r="F75" s="2">
        <f t="shared" si="1"/>
        <v>0</v>
      </c>
    </row>
    <row r="76" spans="6:6" x14ac:dyDescent="0.25">
      <c r="F76" s="2">
        <f t="shared" si="1"/>
        <v>0</v>
      </c>
    </row>
    <row r="77" spans="6:6" x14ac:dyDescent="0.25">
      <c r="F77" s="2">
        <f t="shared" si="1"/>
        <v>0</v>
      </c>
    </row>
    <row r="78" spans="6:6" x14ac:dyDescent="0.25">
      <c r="F78" s="2">
        <f t="shared" si="1"/>
        <v>0</v>
      </c>
    </row>
    <row r="79" spans="6:6" x14ac:dyDescent="0.25">
      <c r="F79" s="2">
        <f t="shared" si="1"/>
        <v>0</v>
      </c>
    </row>
    <row r="80" spans="6:6" x14ac:dyDescent="0.25">
      <c r="F80" s="2">
        <f t="shared" si="1"/>
        <v>0</v>
      </c>
    </row>
    <row r="81" spans="6:6" x14ac:dyDescent="0.25">
      <c r="F81" s="2">
        <f t="shared" si="1"/>
        <v>0</v>
      </c>
    </row>
    <row r="82" spans="6:6" x14ac:dyDescent="0.25">
      <c r="F82" s="2">
        <f t="shared" si="1"/>
        <v>0</v>
      </c>
    </row>
    <row r="83" spans="6:6" x14ac:dyDescent="0.25">
      <c r="F83" s="2">
        <f t="shared" si="1"/>
        <v>0</v>
      </c>
    </row>
    <row r="84" spans="6:6" x14ac:dyDescent="0.25">
      <c r="F84" s="2">
        <f t="shared" si="1"/>
        <v>0</v>
      </c>
    </row>
    <row r="85" spans="6:6" x14ac:dyDescent="0.25">
      <c r="F85" s="2">
        <f t="shared" si="1"/>
        <v>0</v>
      </c>
    </row>
    <row r="86" spans="6:6" x14ac:dyDescent="0.25">
      <c r="F86" s="2">
        <f t="shared" si="1"/>
        <v>0</v>
      </c>
    </row>
    <row r="87" spans="6:6" x14ac:dyDescent="0.25">
      <c r="F87" s="2">
        <f t="shared" si="1"/>
        <v>0</v>
      </c>
    </row>
    <row r="88" spans="6:6" x14ac:dyDescent="0.25">
      <c r="F88" s="2">
        <f t="shared" si="1"/>
        <v>0</v>
      </c>
    </row>
    <row r="89" spans="6:6" x14ac:dyDescent="0.25">
      <c r="F89" s="2">
        <f t="shared" si="1"/>
        <v>0</v>
      </c>
    </row>
    <row r="90" spans="6:6" x14ac:dyDescent="0.25">
      <c r="F90" s="2">
        <f t="shared" si="1"/>
        <v>0</v>
      </c>
    </row>
    <row r="91" spans="6:6" x14ac:dyDescent="0.25">
      <c r="F91" s="2">
        <f t="shared" si="1"/>
        <v>0</v>
      </c>
    </row>
    <row r="92" spans="6:6" x14ac:dyDescent="0.25">
      <c r="F92" s="2">
        <f t="shared" si="1"/>
        <v>0</v>
      </c>
    </row>
    <row r="93" spans="6:6" x14ac:dyDescent="0.25">
      <c r="F93" s="2">
        <f t="shared" si="1"/>
        <v>0</v>
      </c>
    </row>
    <row r="94" spans="6:6" x14ac:dyDescent="0.25">
      <c r="F94" s="2">
        <f t="shared" si="1"/>
        <v>0</v>
      </c>
    </row>
    <row r="95" spans="6:6" x14ac:dyDescent="0.25">
      <c r="F95" s="2">
        <f t="shared" si="1"/>
        <v>0</v>
      </c>
    </row>
    <row r="96" spans="6:6" x14ac:dyDescent="0.25">
      <c r="F96" s="2">
        <f t="shared" si="1"/>
        <v>0</v>
      </c>
    </row>
    <row r="97" spans="6:6" x14ac:dyDescent="0.25">
      <c r="F97" s="2">
        <f t="shared" si="1"/>
        <v>0</v>
      </c>
    </row>
    <row r="98" spans="6:6" x14ac:dyDescent="0.25">
      <c r="F98" s="2">
        <f t="shared" si="1"/>
        <v>0</v>
      </c>
    </row>
    <row r="99" spans="6:6" x14ac:dyDescent="0.25">
      <c r="F99" s="2">
        <f t="shared" si="1"/>
        <v>0</v>
      </c>
    </row>
    <row r="100" spans="6:6" x14ac:dyDescent="0.25">
      <c r="F100" s="2">
        <f t="shared" si="1"/>
        <v>0</v>
      </c>
    </row>
    <row r="101" spans="6:6" x14ac:dyDescent="0.25">
      <c r="F101" s="2"/>
    </row>
  </sheetData>
  <mergeCells count="4">
    <mergeCell ref="B2:D2"/>
    <mergeCell ref="B3:D3"/>
    <mergeCell ref="H2:K3"/>
    <mergeCell ref="M2:O3"/>
  </mergeCells>
  <phoneticPr fontId="1" type="noConversion"/>
  <pageMargins left="0.25" right="0.25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01"/>
  <sheetViews>
    <sheetView workbookViewId="0">
      <selection activeCell="F4" sqref="F4"/>
    </sheetView>
  </sheetViews>
  <sheetFormatPr defaultRowHeight="15" x14ac:dyDescent="0.25"/>
  <cols>
    <col min="1" max="1" width="1.85546875" customWidth="1"/>
    <col min="2" max="2" width="11.42578125" customWidth="1"/>
    <col min="3" max="3" width="10.5703125" customWidth="1"/>
    <col min="6" max="6" width="9.42578125" customWidth="1"/>
    <col min="7" max="7" width="4" customWidth="1"/>
    <col min="8" max="8" width="11.5703125" bestFit="1" customWidth="1"/>
    <col min="9" max="9" width="9.140625" bestFit="1" customWidth="1"/>
    <col min="10" max="10" width="6" bestFit="1" customWidth="1"/>
    <col min="11" max="11" width="9.42578125" bestFit="1" customWidth="1"/>
    <col min="13" max="13" width="9.140625" bestFit="1" customWidth="1"/>
    <col min="14" max="14" width="6" bestFit="1" customWidth="1"/>
    <col min="15" max="15" width="9.42578125" bestFit="1" customWidth="1"/>
  </cols>
  <sheetData>
    <row r="1" spans="2:15" ht="15.75" thickBot="1" x14ac:dyDescent="0.3"/>
    <row r="2" spans="2:15" x14ac:dyDescent="0.25">
      <c r="B2" s="6" t="s">
        <v>0</v>
      </c>
      <c r="C2" s="6"/>
      <c r="D2" s="6"/>
      <c r="H2" s="7" t="s">
        <v>11</v>
      </c>
      <c r="I2" s="8"/>
      <c r="J2" s="8"/>
      <c r="K2" s="9"/>
      <c r="M2" s="7" t="s">
        <v>11</v>
      </c>
      <c r="N2" s="8"/>
      <c r="O2" s="9"/>
    </row>
    <row r="3" spans="2:15" ht="15.75" thickBot="1" x14ac:dyDescent="0.3">
      <c r="B3" s="6" t="s">
        <v>6</v>
      </c>
      <c r="C3" s="6"/>
      <c r="D3" s="6"/>
      <c r="H3" s="10"/>
      <c r="I3" s="11"/>
      <c r="J3" s="11"/>
      <c r="K3" s="12"/>
      <c r="M3" s="10"/>
      <c r="N3" s="11"/>
      <c r="O3" s="12"/>
    </row>
    <row r="4" spans="2:15" x14ac:dyDescent="0.2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H4" s="4" t="s">
        <v>1</v>
      </c>
      <c r="I4" s="4" t="s">
        <v>3</v>
      </c>
      <c r="J4" s="4" t="s">
        <v>4</v>
      </c>
      <c r="K4" s="4" t="s">
        <v>8</v>
      </c>
      <c r="M4" s="4" t="s">
        <v>3</v>
      </c>
      <c r="N4" s="4" t="s">
        <v>4</v>
      </c>
      <c r="O4" s="4" t="s">
        <v>8</v>
      </c>
    </row>
    <row r="5" spans="2:15" x14ac:dyDescent="0.25">
      <c r="B5" s="3"/>
      <c r="C5" s="3"/>
      <c r="D5" s="3"/>
      <c r="E5" s="3"/>
      <c r="F5" s="2">
        <f>SUM((B5)/1000)*(C5/1000)*(D5/1000)*E5</f>
        <v>0</v>
      </c>
      <c r="H5" s="4"/>
      <c r="I5" s="4"/>
      <c r="J5" s="4"/>
      <c r="K5" s="4"/>
      <c r="M5" s="4"/>
      <c r="N5" s="4"/>
      <c r="O5" s="4"/>
    </row>
    <row r="6" spans="2:15" x14ac:dyDescent="0.25">
      <c r="B6" s="2"/>
      <c r="C6" s="2"/>
      <c r="D6" s="2"/>
      <c r="E6" s="2"/>
      <c r="F6" s="2">
        <f>SUM((B6)/1000)*(C6/1000)*(D6/1000)*E6</f>
        <v>0</v>
      </c>
      <c r="H6" s="4" t="s">
        <v>7</v>
      </c>
      <c r="I6" s="4"/>
      <c r="J6" s="4">
        <f>SUBTOTAL(109,База2_толщина[Шт])</f>
        <v>0</v>
      </c>
      <c r="K6" s="4">
        <f>SUBTOTAL(103,База2_толщина[М.куб.])</f>
        <v>0</v>
      </c>
      <c r="M6" s="4" t="s">
        <v>7</v>
      </c>
      <c r="N6" s="4">
        <f>SUBTOTAL(109,База2_длина[Шт])</f>
        <v>0</v>
      </c>
      <c r="O6" s="4">
        <f>SUBTOTAL(103,База2_длина[М.куб.])</f>
        <v>0</v>
      </c>
    </row>
    <row r="7" spans="2:15" x14ac:dyDescent="0.25">
      <c r="B7" s="2"/>
      <c r="C7" s="2"/>
      <c r="D7" s="2"/>
      <c r="E7" s="2"/>
      <c r="F7" s="2">
        <f>SUM((B7)/1000)*(C7/1000)*(D7/1000)*E7</f>
        <v>0</v>
      </c>
    </row>
    <row r="8" spans="2:15" x14ac:dyDescent="0.25">
      <c r="B8" s="2"/>
      <c r="C8" s="2"/>
      <c r="D8" s="2"/>
      <c r="E8" s="2"/>
      <c r="F8" s="2">
        <f>SUM((B8)/1000)*(C8/1000)*(D8/1000)*E8</f>
        <v>0</v>
      </c>
    </row>
    <row r="9" spans="2:15" x14ac:dyDescent="0.25">
      <c r="B9" s="2"/>
      <c r="C9" s="2"/>
      <c r="D9" s="2"/>
      <c r="E9" s="2"/>
      <c r="F9" s="2">
        <f>SUM((B9)/1000)*(C9/1000)*(D9/1000)*E9</f>
        <v>0</v>
      </c>
    </row>
    <row r="10" spans="2:15" x14ac:dyDescent="0.25">
      <c r="F10" s="2">
        <f t="shared" ref="F10:F69" si="0">SUM((B10)/1000)*(C10/1000)*(D10/1000)*E10</f>
        <v>0</v>
      </c>
    </row>
    <row r="11" spans="2:15" x14ac:dyDescent="0.25">
      <c r="F11" s="2">
        <f t="shared" si="0"/>
        <v>0</v>
      </c>
    </row>
    <row r="12" spans="2:15" x14ac:dyDescent="0.25">
      <c r="F12" s="2">
        <f t="shared" si="0"/>
        <v>0</v>
      </c>
    </row>
    <row r="13" spans="2:15" x14ac:dyDescent="0.25">
      <c r="F13" s="2">
        <f t="shared" si="0"/>
        <v>0</v>
      </c>
    </row>
    <row r="14" spans="2:15" x14ac:dyDescent="0.25">
      <c r="F14" s="2">
        <f t="shared" si="0"/>
        <v>0</v>
      </c>
    </row>
    <row r="15" spans="2:15" x14ac:dyDescent="0.25">
      <c r="F15" s="2">
        <f t="shared" si="0"/>
        <v>0</v>
      </c>
    </row>
    <row r="16" spans="2:15" x14ac:dyDescent="0.25">
      <c r="F16" s="2">
        <f t="shared" si="0"/>
        <v>0</v>
      </c>
    </row>
    <row r="17" spans="6:6" x14ac:dyDescent="0.25">
      <c r="F17" s="2">
        <f t="shared" si="0"/>
        <v>0</v>
      </c>
    </row>
    <row r="18" spans="6:6" x14ac:dyDescent="0.25">
      <c r="F18" s="2">
        <f t="shared" si="0"/>
        <v>0</v>
      </c>
    </row>
    <row r="19" spans="6:6" x14ac:dyDescent="0.25">
      <c r="F19" s="2">
        <f t="shared" si="0"/>
        <v>0</v>
      </c>
    </row>
    <row r="20" spans="6:6" x14ac:dyDescent="0.25">
      <c r="F20" s="2">
        <f t="shared" si="0"/>
        <v>0</v>
      </c>
    </row>
    <row r="21" spans="6:6" x14ac:dyDescent="0.25">
      <c r="F21" s="2">
        <f t="shared" si="0"/>
        <v>0</v>
      </c>
    </row>
    <row r="22" spans="6:6" x14ac:dyDescent="0.25">
      <c r="F22" s="2">
        <f t="shared" si="0"/>
        <v>0</v>
      </c>
    </row>
    <row r="23" spans="6:6" x14ac:dyDescent="0.25">
      <c r="F23" s="2">
        <f t="shared" si="0"/>
        <v>0</v>
      </c>
    </row>
    <row r="24" spans="6:6" x14ac:dyDescent="0.25">
      <c r="F24" s="2">
        <f t="shared" si="0"/>
        <v>0</v>
      </c>
    </row>
    <row r="25" spans="6:6" x14ac:dyDescent="0.25">
      <c r="F25" s="2">
        <f t="shared" si="0"/>
        <v>0</v>
      </c>
    </row>
    <row r="26" spans="6:6" x14ac:dyDescent="0.25">
      <c r="F26" s="2">
        <f t="shared" si="0"/>
        <v>0</v>
      </c>
    </row>
    <row r="27" spans="6:6" x14ac:dyDescent="0.25">
      <c r="F27" s="2">
        <f t="shared" si="0"/>
        <v>0</v>
      </c>
    </row>
    <row r="28" spans="6:6" x14ac:dyDescent="0.25">
      <c r="F28" s="2">
        <f t="shared" si="0"/>
        <v>0</v>
      </c>
    </row>
    <row r="29" spans="6:6" x14ac:dyDescent="0.25">
      <c r="F29" s="2">
        <f t="shared" si="0"/>
        <v>0</v>
      </c>
    </row>
    <row r="30" spans="6:6" x14ac:dyDescent="0.25">
      <c r="F30" s="2">
        <f t="shared" si="0"/>
        <v>0</v>
      </c>
    </row>
    <row r="31" spans="6:6" x14ac:dyDescent="0.25">
      <c r="F31" s="2">
        <f t="shared" si="0"/>
        <v>0</v>
      </c>
    </row>
    <row r="32" spans="6:6" x14ac:dyDescent="0.25">
      <c r="F32" s="2">
        <f t="shared" si="0"/>
        <v>0</v>
      </c>
    </row>
    <row r="33" spans="6:6" x14ac:dyDescent="0.25">
      <c r="F33" s="2">
        <f t="shared" si="0"/>
        <v>0</v>
      </c>
    </row>
    <row r="34" spans="6:6" x14ac:dyDescent="0.25">
      <c r="F34" s="2">
        <f t="shared" si="0"/>
        <v>0</v>
      </c>
    </row>
    <row r="35" spans="6:6" x14ac:dyDescent="0.25">
      <c r="F35" s="2">
        <f t="shared" si="0"/>
        <v>0</v>
      </c>
    </row>
    <row r="36" spans="6:6" x14ac:dyDescent="0.25">
      <c r="F36" s="2">
        <f t="shared" si="0"/>
        <v>0</v>
      </c>
    </row>
    <row r="37" spans="6:6" x14ac:dyDescent="0.25">
      <c r="F37" s="2">
        <f t="shared" si="0"/>
        <v>0</v>
      </c>
    </row>
    <row r="38" spans="6:6" x14ac:dyDescent="0.25">
      <c r="F38" s="2">
        <f t="shared" si="0"/>
        <v>0</v>
      </c>
    </row>
    <row r="39" spans="6:6" x14ac:dyDescent="0.25">
      <c r="F39" s="2">
        <f t="shared" si="0"/>
        <v>0</v>
      </c>
    </row>
    <row r="40" spans="6:6" x14ac:dyDescent="0.25">
      <c r="F40" s="2">
        <f t="shared" si="0"/>
        <v>0</v>
      </c>
    </row>
    <row r="41" spans="6:6" x14ac:dyDescent="0.25">
      <c r="F41" s="2">
        <f t="shared" si="0"/>
        <v>0</v>
      </c>
    </row>
    <row r="42" spans="6:6" x14ac:dyDescent="0.25">
      <c r="F42" s="2">
        <f t="shared" si="0"/>
        <v>0</v>
      </c>
    </row>
    <row r="43" spans="6:6" x14ac:dyDescent="0.25">
      <c r="F43" s="2">
        <f t="shared" si="0"/>
        <v>0</v>
      </c>
    </row>
    <row r="44" spans="6:6" x14ac:dyDescent="0.25">
      <c r="F44" s="2">
        <f t="shared" si="0"/>
        <v>0</v>
      </c>
    </row>
    <row r="45" spans="6:6" x14ac:dyDescent="0.25">
      <c r="F45" s="2">
        <f t="shared" si="0"/>
        <v>0</v>
      </c>
    </row>
    <row r="46" spans="6:6" x14ac:dyDescent="0.25">
      <c r="F46" s="2">
        <f t="shared" si="0"/>
        <v>0</v>
      </c>
    </row>
    <row r="47" spans="6:6" x14ac:dyDescent="0.25">
      <c r="F47" s="2">
        <f t="shared" si="0"/>
        <v>0</v>
      </c>
    </row>
    <row r="48" spans="6:6" x14ac:dyDescent="0.25">
      <c r="F48" s="2">
        <f t="shared" si="0"/>
        <v>0</v>
      </c>
    </row>
    <row r="49" spans="6:6" x14ac:dyDescent="0.25">
      <c r="F49" s="2">
        <f t="shared" si="0"/>
        <v>0</v>
      </c>
    </row>
    <row r="50" spans="6:6" x14ac:dyDescent="0.25">
      <c r="F50" s="2">
        <f t="shared" si="0"/>
        <v>0</v>
      </c>
    </row>
    <row r="51" spans="6:6" x14ac:dyDescent="0.25">
      <c r="F51" s="2">
        <f t="shared" si="0"/>
        <v>0</v>
      </c>
    </row>
    <row r="52" spans="6:6" x14ac:dyDescent="0.25">
      <c r="F52" s="2">
        <f t="shared" si="0"/>
        <v>0</v>
      </c>
    </row>
    <row r="53" spans="6:6" x14ac:dyDescent="0.25">
      <c r="F53" s="2">
        <f t="shared" si="0"/>
        <v>0</v>
      </c>
    </row>
    <row r="54" spans="6:6" x14ac:dyDescent="0.25">
      <c r="F54" s="2">
        <f t="shared" si="0"/>
        <v>0</v>
      </c>
    </row>
    <row r="55" spans="6:6" x14ac:dyDescent="0.25">
      <c r="F55" s="2">
        <f t="shared" si="0"/>
        <v>0</v>
      </c>
    </row>
    <row r="56" spans="6:6" x14ac:dyDescent="0.25">
      <c r="F56" s="2">
        <f t="shared" si="0"/>
        <v>0</v>
      </c>
    </row>
    <row r="57" spans="6:6" x14ac:dyDescent="0.25">
      <c r="F57" s="2">
        <f t="shared" si="0"/>
        <v>0</v>
      </c>
    </row>
    <row r="58" spans="6:6" x14ac:dyDescent="0.25">
      <c r="F58" s="2">
        <f t="shared" si="0"/>
        <v>0</v>
      </c>
    </row>
    <row r="59" spans="6:6" x14ac:dyDescent="0.25">
      <c r="F59" s="2">
        <f t="shared" si="0"/>
        <v>0</v>
      </c>
    </row>
    <row r="60" spans="6:6" x14ac:dyDescent="0.25">
      <c r="F60" s="2">
        <f t="shared" si="0"/>
        <v>0</v>
      </c>
    </row>
    <row r="61" spans="6:6" x14ac:dyDescent="0.25">
      <c r="F61" s="2">
        <f t="shared" si="0"/>
        <v>0</v>
      </c>
    </row>
    <row r="62" spans="6:6" x14ac:dyDescent="0.25">
      <c r="F62" s="2">
        <f t="shared" si="0"/>
        <v>0</v>
      </c>
    </row>
    <row r="63" spans="6:6" x14ac:dyDescent="0.25">
      <c r="F63" s="2">
        <f t="shared" si="0"/>
        <v>0</v>
      </c>
    </row>
    <row r="64" spans="6:6" x14ac:dyDescent="0.25">
      <c r="F64" s="2">
        <f t="shared" si="0"/>
        <v>0</v>
      </c>
    </row>
    <row r="65" spans="6:6" x14ac:dyDescent="0.25">
      <c r="F65" s="2">
        <f t="shared" si="0"/>
        <v>0</v>
      </c>
    </row>
    <row r="66" spans="6:6" x14ac:dyDescent="0.25">
      <c r="F66" s="2">
        <f t="shared" si="0"/>
        <v>0</v>
      </c>
    </row>
    <row r="67" spans="6:6" x14ac:dyDescent="0.25">
      <c r="F67" s="2">
        <f t="shared" si="0"/>
        <v>0</v>
      </c>
    </row>
    <row r="68" spans="6:6" x14ac:dyDescent="0.25">
      <c r="F68" s="2">
        <f t="shared" si="0"/>
        <v>0</v>
      </c>
    </row>
    <row r="69" spans="6:6" x14ac:dyDescent="0.25">
      <c r="F69" s="2">
        <f t="shared" si="0"/>
        <v>0</v>
      </c>
    </row>
    <row r="70" spans="6:6" x14ac:dyDescent="0.25">
      <c r="F70" s="2">
        <f t="shared" ref="F70:F100" si="1">SUM((B70)/1000)*(C70/1000)*(D70/1000)*E70</f>
        <v>0</v>
      </c>
    </row>
    <row r="71" spans="6:6" x14ac:dyDescent="0.25">
      <c r="F71" s="2">
        <f t="shared" si="1"/>
        <v>0</v>
      </c>
    </row>
    <row r="72" spans="6:6" x14ac:dyDescent="0.25">
      <c r="F72" s="2">
        <f t="shared" si="1"/>
        <v>0</v>
      </c>
    </row>
    <row r="73" spans="6:6" x14ac:dyDescent="0.25">
      <c r="F73" s="2">
        <f t="shared" si="1"/>
        <v>0</v>
      </c>
    </row>
    <row r="74" spans="6:6" x14ac:dyDescent="0.25">
      <c r="F74" s="2">
        <f t="shared" si="1"/>
        <v>0</v>
      </c>
    </row>
    <row r="75" spans="6:6" x14ac:dyDescent="0.25">
      <c r="F75" s="2">
        <f t="shared" si="1"/>
        <v>0</v>
      </c>
    </row>
    <row r="76" spans="6:6" x14ac:dyDescent="0.25">
      <c r="F76" s="2">
        <f t="shared" si="1"/>
        <v>0</v>
      </c>
    </row>
    <row r="77" spans="6:6" x14ac:dyDescent="0.25">
      <c r="F77" s="2">
        <f t="shared" si="1"/>
        <v>0</v>
      </c>
    </row>
    <row r="78" spans="6:6" x14ac:dyDescent="0.25">
      <c r="F78" s="2">
        <f t="shared" si="1"/>
        <v>0</v>
      </c>
    </row>
    <row r="79" spans="6:6" x14ac:dyDescent="0.25">
      <c r="F79" s="2">
        <f t="shared" si="1"/>
        <v>0</v>
      </c>
    </row>
    <row r="80" spans="6:6" x14ac:dyDescent="0.25">
      <c r="F80" s="2">
        <f t="shared" si="1"/>
        <v>0</v>
      </c>
    </row>
    <row r="81" spans="6:6" x14ac:dyDescent="0.25">
      <c r="F81" s="2">
        <f t="shared" si="1"/>
        <v>0</v>
      </c>
    </row>
    <row r="82" spans="6:6" x14ac:dyDescent="0.25">
      <c r="F82" s="2">
        <f t="shared" si="1"/>
        <v>0</v>
      </c>
    </row>
    <row r="83" spans="6:6" x14ac:dyDescent="0.25">
      <c r="F83" s="2">
        <f t="shared" si="1"/>
        <v>0</v>
      </c>
    </row>
    <row r="84" spans="6:6" x14ac:dyDescent="0.25">
      <c r="F84" s="2">
        <f t="shared" si="1"/>
        <v>0</v>
      </c>
    </row>
    <row r="85" spans="6:6" x14ac:dyDescent="0.25">
      <c r="F85" s="2">
        <f t="shared" si="1"/>
        <v>0</v>
      </c>
    </row>
    <row r="86" spans="6:6" x14ac:dyDescent="0.25">
      <c r="F86" s="2">
        <f t="shared" si="1"/>
        <v>0</v>
      </c>
    </row>
    <row r="87" spans="6:6" x14ac:dyDescent="0.25">
      <c r="F87" s="2">
        <f t="shared" si="1"/>
        <v>0</v>
      </c>
    </row>
    <row r="88" spans="6:6" x14ac:dyDescent="0.25">
      <c r="F88" s="2">
        <f t="shared" si="1"/>
        <v>0</v>
      </c>
    </row>
    <row r="89" spans="6:6" x14ac:dyDescent="0.25">
      <c r="F89" s="2">
        <f t="shared" si="1"/>
        <v>0</v>
      </c>
    </row>
    <row r="90" spans="6:6" x14ac:dyDescent="0.25">
      <c r="F90" s="2">
        <f t="shared" si="1"/>
        <v>0</v>
      </c>
    </row>
    <row r="91" spans="6:6" x14ac:dyDescent="0.25">
      <c r="F91" s="2">
        <f t="shared" si="1"/>
        <v>0</v>
      </c>
    </row>
    <row r="92" spans="6:6" x14ac:dyDescent="0.25">
      <c r="F92" s="2">
        <f t="shared" si="1"/>
        <v>0</v>
      </c>
    </row>
    <row r="93" spans="6:6" x14ac:dyDescent="0.25">
      <c r="F93" s="2">
        <f t="shared" si="1"/>
        <v>0</v>
      </c>
    </row>
    <row r="94" spans="6:6" x14ac:dyDescent="0.25">
      <c r="F94" s="2">
        <f t="shared" si="1"/>
        <v>0</v>
      </c>
    </row>
    <row r="95" spans="6:6" x14ac:dyDescent="0.25">
      <c r="F95" s="2">
        <f t="shared" si="1"/>
        <v>0</v>
      </c>
    </row>
    <row r="96" spans="6:6" x14ac:dyDescent="0.25">
      <c r="F96" s="2">
        <f t="shared" si="1"/>
        <v>0</v>
      </c>
    </row>
    <row r="97" spans="6:6" x14ac:dyDescent="0.25">
      <c r="F97" s="2">
        <f t="shared" si="1"/>
        <v>0</v>
      </c>
    </row>
    <row r="98" spans="6:6" x14ac:dyDescent="0.25">
      <c r="F98" s="2">
        <f t="shared" si="1"/>
        <v>0</v>
      </c>
    </row>
    <row r="99" spans="6:6" x14ac:dyDescent="0.25">
      <c r="F99" s="2">
        <f t="shared" si="1"/>
        <v>0</v>
      </c>
    </row>
    <row r="100" spans="6:6" x14ac:dyDescent="0.25">
      <c r="F100" s="2">
        <f t="shared" si="1"/>
        <v>0</v>
      </c>
    </row>
    <row r="101" spans="6:6" x14ac:dyDescent="0.25">
      <c r="F101" s="2"/>
    </row>
  </sheetData>
  <mergeCells count="4">
    <mergeCell ref="B2:D2"/>
    <mergeCell ref="B3:D3"/>
    <mergeCell ref="H2:K3"/>
    <mergeCell ref="M2:O3"/>
  </mergeCells>
  <phoneticPr fontId="1" type="noConversion"/>
  <pageMargins left="0.25" right="0.25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1"/>
  <sheetViews>
    <sheetView tabSelected="1" workbookViewId="0">
      <selection activeCell="I17" sqref="I17"/>
    </sheetView>
  </sheetViews>
  <sheetFormatPr defaultRowHeight="15" x14ac:dyDescent="0.25"/>
  <cols>
    <col min="1" max="1" width="2.85546875" customWidth="1"/>
    <col min="2" max="2" width="11.5703125" bestFit="1" customWidth="1"/>
    <col min="3" max="3" width="10.7109375" bestFit="1" customWidth="1"/>
    <col min="5" max="5" width="6" bestFit="1" customWidth="1"/>
    <col min="6" max="6" width="9.42578125" bestFit="1" customWidth="1"/>
    <col min="8" max="8" width="11.5703125" bestFit="1" customWidth="1"/>
    <col min="9" max="9" width="10.7109375" customWidth="1"/>
    <col min="10" max="10" width="8.85546875" bestFit="1" customWidth="1"/>
    <col min="11" max="11" width="8.85546875" customWidth="1"/>
    <col min="13" max="13" width="10.85546875" customWidth="1"/>
    <col min="14" max="14" width="10.28515625" bestFit="1" customWidth="1"/>
    <col min="15" max="15" width="12.28515625" customWidth="1"/>
  </cols>
  <sheetData>
    <row r="1" spans="2:16" ht="15.75" thickBot="1" x14ac:dyDescent="0.3"/>
    <row r="2" spans="2:16" ht="15" customHeight="1" x14ac:dyDescent="0.25">
      <c r="B2" s="7" t="s">
        <v>10</v>
      </c>
      <c r="C2" s="8"/>
      <c r="D2" s="8"/>
      <c r="E2" s="8"/>
      <c r="F2" s="9"/>
      <c r="H2" s="7" t="s">
        <v>11</v>
      </c>
      <c r="I2" s="8"/>
      <c r="J2" s="8"/>
      <c r="K2" s="9"/>
      <c r="M2" s="7" t="s">
        <v>11</v>
      </c>
      <c r="N2" s="8"/>
      <c r="O2" s="9"/>
      <c r="P2" s="5"/>
    </row>
    <row r="3" spans="2:16" ht="15" customHeight="1" thickBot="1" x14ac:dyDescent="0.3">
      <c r="B3" s="10"/>
      <c r="C3" s="11"/>
      <c r="D3" s="11"/>
      <c r="E3" s="11"/>
      <c r="F3" s="12"/>
      <c r="H3" s="10"/>
      <c r="I3" s="11"/>
      <c r="J3" s="11"/>
      <c r="K3" s="12"/>
      <c r="M3" s="10"/>
      <c r="N3" s="11"/>
      <c r="O3" s="12"/>
      <c r="P3" s="5"/>
    </row>
    <row r="4" spans="2:16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8</v>
      </c>
      <c r="H4" s="4" t="s">
        <v>1</v>
      </c>
      <c r="I4" t="s">
        <v>3</v>
      </c>
      <c r="J4" s="4" t="s">
        <v>4</v>
      </c>
      <c r="K4" s="4" t="s">
        <v>9</v>
      </c>
      <c r="M4" s="4" t="s">
        <v>3</v>
      </c>
      <c r="N4" s="4" t="s">
        <v>4</v>
      </c>
      <c r="O4" s="4" t="s">
        <v>9</v>
      </c>
    </row>
    <row r="5" spans="2:16" x14ac:dyDescent="0.25">
      <c r="B5" s="4">
        <v>25</v>
      </c>
      <c r="C5" s="4">
        <v>100</v>
      </c>
      <c r="D5" s="4">
        <v>6000</v>
      </c>
      <c r="E5" s="4">
        <v>15</v>
      </c>
      <c r="F5" s="4">
        <v>0.22500000000000003</v>
      </c>
      <c r="H5" s="4">
        <v>25</v>
      </c>
      <c r="I5">
        <v>4000</v>
      </c>
      <c r="J5" s="4">
        <v>15</v>
      </c>
      <c r="K5" s="4">
        <v>0.18</v>
      </c>
      <c r="M5" s="4">
        <v>4000</v>
      </c>
      <c r="N5" s="4">
        <v>45</v>
      </c>
      <c r="O5" s="4">
        <v>1.3800000000000001</v>
      </c>
    </row>
    <row r="6" spans="2:16" x14ac:dyDescent="0.25">
      <c r="B6" s="4">
        <v>25</v>
      </c>
      <c r="C6" s="4">
        <v>120</v>
      </c>
      <c r="D6" s="4">
        <v>4000</v>
      </c>
      <c r="E6" s="4">
        <v>15</v>
      </c>
      <c r="F6" s="4">
        <v>0.18</v>
      </c>
      <c r="H6" s="4">
        <v>25</v>
      </c>
      <c r="I6">
        <v>6000</v>
      </c>
      <c r="J6" s="4">
        <v>45</v>
      </c>
      <c r="K6" s="4">
        <v>0.89999999999999991</v>
      </c>
      <c r="M6" s="4">
        <v>6000</v>
      </c>
      <c r="N6" s="4">
        <v>45</v>
      </c>
      <c r="O6" s="4">
        <v>0.89999999999999991</v>
      </c>
    </row>
    <row r="7" spans="2:16" x14ac:dyDescent="0.25">
      <c r="B7" s="4">
        <v>25</v>
      </c>
      <c r="C7" s="4">
        <v>150</v>
      </c>
      <c r="D7" s="4">
        <v>6000</v>
      </c>
      <c r="E7" s="4">
        <v>30</v>
      </c>
      <c r="F7" s="4">
        <v>0.67499999999999993</v>
      </c>
      <c r="H7" s="4">
        <v>50</v>
      </c>
      <c r="I7">
        <v>4000</v>
      </c>
      <c r="J7" s="4">
        <v>30</v>
      </c>
      <c r="K7" s="4">
        <v>1.2000000000000002</v>
      </c>
      <c r="M7" s="4" t="s">
        <v>7</v>
      </c>
      <c r="N7" s="4">
        <f>SUBTOTAL(109,Итог_длина[Шт])</f>
        <v>90</v>
      </c>
      <c r="O7" s="4">
        <f>SUBTOTAL(109,Итог_длина[М.куб])</f>
        <v>2.2800000000000002</v>
      </c>
    </row>
    <row r="8" spans="2:16" ht="15" customHeight="1" x14ac:dyDescent="0.25">
      <c r="B8" s="4">
        <v>50</v>
      </c>
      <c r="C8" s="4">
        <v>200</v>
      </c>
      <c r="D8" s="4">
        <v>4000</v>
      </c>
      <c r="E8" s="4">
        <v>30</v>
      </c>
      <c r="F8" s="4">
        <v>1.2000000000000002</v>
      </c>
      <c r="H8" s="4" t="s">
        <v>7</v>
      </c>
      <c r="J8" s="4">
        <f>SUBTOTAL(109,Итог_толщина[Шт])</f>
        <v>90</v>
      </c>
      <c r="K8" s="4">
        <f>SUBTOTAL(109,Итог_толщина[М.куб])</f>
        <v>2.2800000000000002</v>
      </c>
    </row>
    <row r="9" spans="2:16" ht="15" customHeight="1" x14ac:dyDescent="0.25">
      <c r="B9" s="4" t="s">
        <v>7</v>
      </c>
      <c r="C9" s="4"/>
      <c r="D9" s="4"/>
      <c r="E9" s="4">
        <f>SUBTOTAL(109,Итог[Шт])</f>
        <v>90</v>
      </c>
      <c r="F9" s="4">
        <f>SUBTOTAL(109,Итог[М.куб.])</f>
        <v>2.2800000000000002</v>
      </c>
    </row>
    <row r="10" spans="2:16" ht="15" customHeight="1" x14ac:dyDescent="0.25"/>
    <row r="11" spans="2:16" ht="15" customHeight="1" x14ac:dyDescent="0.25"/>
  </sheetData>
  <mergeCells count="3">
    <mergeCell ref="B2:F3"/>
    <mergeCell ref="H2:K3"/>
    <mergeCell ref="M2:O3"/>
  </mergeCells>
  <phoneticPr fontId="1" type="noConversion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9 0 2 8 8 c - 2 1 d 9 - 4 2 1 b - 8 4 5 e - c 2 a e a 7 a 1 7 8 2 3 "   x m l n s = " h t t p : / / s c h e m a s . m i c r o s o f t . c o m / D a t a M a s h u p " > A A A A A I 4 F A A B Q S w M E F A A C A A g A V E S t U D R U U 1 S n A A A A + A A A A B I A H A B D b 2 5 m a W c v U G F j a 2 F n Z S 5 4 b W w g o h g A K K A U A A A A A A A A A A A A A A A A A A A A A A A A A A A A h Y 9 B D o I w F E S v Q r q n L R A T J J + y c C u J 0 W j c N q V C I x R T W s v d X H g k r y C J o u 5 c z u R N 8 u Z x u 0 M x d m 1 w l W Z Q v c 5 R h C k K p B Z 9 p X S d I 2 d P Y Y o K B h s u z r y W w Q T r I R s H l a P G 2 k t G i P c e + w T 3 p i Y x p R E 5 l u u d a G T H Q 6 U H y 7 W Q 6 L O q / q 8 Q g 8 N L h s U 4 p X i R 0 g Q v a Q R k r q F U + o v E k z G m Q H 5 K W L n W O i O Z c e F 2 D 2 S O Q N 4 v 2 B N Q S w M E F A A C A A g A V E S t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R E r V B I k i B L h Q I A A A 0 j A A A T A B w A R m 9 y b X V s Y X M v U 2 V j d G l v b j E u b S C i G A A o o B Q A A A A A A A A A A A A A A A A A A A A A A A A A A A D t W E 2 L 0 0 A Y v h f 6 H 4 b s J Y U Q 2 F a 8 6 A p S R A R R s A U P p Y e 0 H d 2 y y c y S p K i U Q r c K I n o R P B T x o i e P 1 X W x 9 v M v v P O P f N O u S Z t 2 t S 2 p 2 3 a n p S S d N z P z f j z P P J N x a N E t c 0 Y y 4 + v + j X g s H n M O D Z u W C L y H F v y E 1 j 4 5 I C Z 1 4 z G C H 2 i K E 9 G A g X g N f W h D B 2 1 3 n h e p q a c r t k 2 Z + 5 j b R w X O j 9 R E N f f A s O i B 4 g + j 5 G u 5 N G c u P p X X x q P t K d B E W w / O c D T v 1 x d v 4 R f B C d o w V H D s r F E w q Z 6 1 D e Y 8 4 b a V 5 m b F Y t k X x 9 R R w 5 5 o 1 a o C X 2 A A X f E G / / e h p W j k H n O v X 9 O 9 D j W N o P 0 r t E X 9 Q u s H 6 F 7 c U z T m t H 7 S 4 a N 4 C d 9 0 t L n Y S l j F K l C 7 V k s E E X 4 W D Z x z A B 1 o E 3 F C Y D j y Y D r m H h G v s L E r 3 p 0 / 3 A u i z 1 A T q / O I P 3 P U v + d L I 9 Q o H h I 1 N 5 2 G P L l 5 C / 0 y z c S k U 3 A q 6 u j 5 E L / t 0 Y z f s U z j A c + I l 9 k / P g e O 3 L V 5 5 V h d P a J R x s I V C t d k s g p e j v 3 U j 2 K 7 X 3 Z c P V O x M E Z s z S e m s z 5 T k l C f v U l r u P N U y R B W d S + r C 2 Y m w 2 1 X X S 6 r c + H 6 0 C 5 R W 7 / t F C k r l d l T 9 C k e K 7 N l 3 Z p H 4 m Q 0 J E 5 K E l 8 6 i a c h s Z p f 8 y C S i g Y i K Q m R 3 Y N I 0 6 s A n P 4 D I e M 4 0 t w q l B l V q 7 7 y a 8 E y F N y m a p H I 0 Q w 8 / p f I d F Y T m d C C v n D Y k + X w 4 H F e k N E l C H V 7 C x R R Q X Z A 9 G e W q O h 3 B R M A g h / + T N s C n q s D l b W j w H / F W 2 4 d k a 9 8 W 7 M V 2 M h X v k t T 3 6 u 6 2 v s 8 X 3 y 5 l x y X H F + c 4 9 u + n / a P S d Y i h P L Y R J J E C u E G C W E y e i G U H J c c 3 x 0 h T K 1 H C O X h s C S J F M I N E s J U 9 E I o O S 4 5 v p V C + B t Q S w E C L Q A U A A I A C A B U R K 1 Q N F R T V K c A A A D 4 A A A A E g A A A A A A A A A A A A A A A A A A A A A A Q 2 9 u Z m l n L 1 B h Y 2 t h Z 2 U u e G 1 s U E s B A i 0 A F A A C A A g A V E S t U A / K 6 a u k A A A A 6 Q A A A B M A A A A A A A A A A A A A A A A A 8 w A A A F t D b 2 5 0 Z W 5 0 X 1 R 5 c G V z X S 5 4 b W x Q S w E C L Q A U A A I A C A B U R K 1 Q S J I g S 4 U C A A A N I w A A E w A A A A A A A A A A A A A A A A D k A Q A A R m 9 y b X V s Y X M v U 2 V j d G l v b j E u b V B L B Q Y A A A A A A w A D A M I A A A C 2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+ p g A A A A A A A F y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T G F z d F V w Z G F 0 Z W Q i I F Z h b H V l P S J k M j A y M C 0 w N S 0 x M 1 Q w N T o z N D o y N y 4 4 N T k 0 M T I x W i I g L z 4 8 R W 5 0 c n k g V H l w Z T 0 i U m V j b 3 Z l c n l U Y X J n Z X R T a G V l d C I g V m F s d W U 9 I n P Q k 9 C w 0 Y D Q s N C 9 0 Y I i I C 8 + P E V u d H J 5 I F R 5 c G U 9 I l J l Y 2 9 2 Z X J 5 V G F y Z 2 V 0 Q 2 9 s d W 1 u I i B W Y W x 1 Z T 0 i b D E w I i A v P j x F b n R y e S B U e X B l P S J S Z W N v d m V y e V R h c m d l d F J v d y I g V m F s d W U 9 I m w 0 I i A v P j x F b n R y e S B U e X B l P S J B Z G R l Z F R v R G F 0 Y U 1 v Z G V s I i B W Y W x 1 Z T 0 i b D A i I C 8 + P E V u d H J 5 I F R 5 c G U 9 I l F 1 Z X J 5 S U Q i I F Z h b H V l P S J z Z m J l O D E x Z j k t Z j d l M C 0 0 O D A w L T h j Z D I t N T d k M j I 3 Z D g w Z G Z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o t C + 0 L v R i d C 4 0 L 3 Q s C Z x d W 9 0 O y w m c X V v d D v Q q N C 4 0 Y D Q u N C 9 0 L A m c X V v d D s s J n F 1 b 3 Q 7 0 J T Q u 9 C 4 0 L 3 Q s C Z x d W 9 0 O 1 0 s J n F 1 b 3 Q 7 c X V l c n l S Z W x h d G l v b n N o a X B z J n F 1 b 3 Q 7 O l t d L C Z x d W 9 0 O 2 N v b H V t b k l k Z W 5 0 a X R p Z X M m c X V v d D s 6 W y Z x d W 9 0 O 1 N l Y 3 R p b 2 4 x L 9 C R 0 L D Q t 9 C w M S / Q o d C z 0 Y D R g 9 C / 0 L / Q u N G A 0 L 7 Q s t C w 0 L 3 Q v d G L 0 L U g 0 Y H R g t G A 0 L 7 Q u t C 4 L n v Q o t C + 0 L v R i d C 4 0 L 3 Q s C w w f S Z x d W 9 0 O y w m c X V v d D t T Z W N 0 a W 9 u M S / Q k d C w 0 L f Q s D E v 0 K H Q s 9 G A 0 Y P Q v 9 C / 0 L j R g N C + 0 L L Q s N C 9 0 L 3 R i 9 C 1 I N G B 0 Y L R g N C + 0 L r Q u C 5 7 0 K j Q u N G A 0 L j Q v d C w L D F 9 J n F 1 b 3 Q 7 L C Z x d W 9 0 O 1 N l Y 3 R p b 2 4 x L 9 C R 0 L D Q t 9 C w M S / Q o d C z 0 Y D R g 9 C / 0 L / Q u N G A 0 L 7 Q s t C w 0 L 3 Q v d G L 0 L U g 0 Y H R g t G A 0 L 7 Q u t C 4 L n v Q l N C 7 0 L j Q v d C w L D J 9 J n F 1 b 3 Q 7 L C Z x d W 9 0 O 1 N l Y 3 R p b 2 4 x L 9 C R 0 L D Q t 9 C w M S / Q o d C z 0 Y D R g 9 C / 0 L / Q u N G A 0 L 7 Q s t C w 0 L 3 Q v d G L 0 L U g 0 Y H R g t G A 0 L 7 Q u t C 4 L n v Q q N G C L D N 9 J n F 1 b 3 Q 7 L C Z x d W 9 0 O 1 N l Y 3 R p b 2 4 x L 9 C R 0 L D Q t 9 C w M S / Q o d C z 0 Y D R g 9 C / 0 L / Q u N G A 0 L 7 Q s t C w 0 L 3 Q v d G L 0 L U g 0 Y H R g t G A 0 L 7 Q u t C 4 L n v Q n C 7 Q u t G D 0 L E u L D R 9 J n F 1 b 3 Q 7 X S w m c X V v d D t D b 2 x 1 b W 5 D b 3 V u d C Z x d W 9 0 O z o 1 L C Z x d W 9 0 O 0 t l e U N v b H V t b k 5 h b W V z J n F 1 b 3 Q 7 O l s m c X V v d D v Q o t C + 0 L v R i d C 4 0 L 3 Q s C Z x d W 9 0 O y w m c X V v d D v Q q N C 4 0 Y D Q u N C 9 0 L A m c X V v d D s s J n F 1 b 3 Q 7 0 J T Q u 9 C 4 0 L 3 Q s C Z x d W 9 0 O 1 0 s J n F 1 b 3 Q 7 Q 2 9 s d W 1 u S W R l b n R p d G l l c y Z x d W 9 0 O z p b J n F 1 b 3 Q 7 U 2 V j d G l v b j E v 0 J H Q s N C 3 0 L A x L 9 C h 0 L P R g N G D 0 L / Q v 9 C 4 0 Y D Q v t C y 0 L D Q v d C 9 0 Y v Q t S D R g d G C 0 Y D Q v t C 6 0 L g u e 9 C i 0 L 7 Q u 9 G J 0 L j Q v d C w L D B 9 J n F 1 b 3 Q 7 L C Z x d W 9 0 O 1 N l Y 3 R p b 2 4 x L 9 C R 0 L D Q t 9 C w M S / Q o d C z 0 Y D R g 9 C / 0 L / Q u N G A 0 L 7 Q s t C w 0 L 3 Q v d G L 0 L U g 0 Y H R g t G A 0 L 7 Q u t C 4 L n v Q q N C 4 0 Y D Q u N C 9 0 L A s M X 0 m c X V v d D s s J n F 1 b 3 Q 7 U 2 V j d G l v b j E v 0 J H Q s N C 3 0 L A x L 9 C h 0 L P R g N G D 0 L / Q v 9 C 4 0 Y D Q v t C y 0 L D Q v d C 9 0 Y v Q t S D R g d G C 0 Y D Q v t C 6 0 L g u e 9 C U 0 L v Q u N C 9 0 L A s M n 0 m c X V v d D s s J n F 1 b 3 Q 7 U 2 V j d G l v b j E v 0 J H Q s N C 3 0 L A x L 9 C h 0 L P R g N G D 0 L / Q v 9 C 4 0 Y D Q v t C y 0 L D Q v d C 9 0 Y v Q t S D R g d G C 0 Y D Q v t C 6 0 L g u e 9 C o 0 Y I s M 3 0 m c X V v d D s s J n F 1 b 3 Q 7 U 2 V j d G l v b j E v 0 J H Q s N C 3 0 L A x L 9 C h 0 L P R g N G D 0 L / Q v 9 C 4 0 Y D Q v t C y 0 L D Q v d C 9 0 Y v Q t S D R g d G C 0 Y D Q v t C 6 0 L g u e 9 C c L t C 6 0 Y P Q s S 4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C V C N y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N v b H V t b l R 5 c G V z I i B W Y W x 1 Z T 0 i c 0 F 3 T U R B d 1 U 9 I i A v P j x F b n R y e S B U e X B l P S J G a W x s T G F z d F V w Z G F 0 Z W Q i I F Z h b H V l P S J k M j A y M C 0 w N S 0 x M l Q x M T o w O D o y O C 4 4 M T k 5 O T E 5 W i I g L z 4 8 R W 5 0 c n k g V H l w Z T 0 i R m l s b F N 0 Y X R 1 c y I g V m F s d W U 9 I n N D b 2 1 w b G V 0 Z S I g L z 4 8 R W 5 0 c n k g V H l w Z T 0 i R m l s b E N v b H V t b k 5 h b W V z I i B W Y W x 1 Z T 0 i c 1 s m c X V v d D v Q o t C + 0 L v R i d C 4 0 L 3 Q s C Z x d W 9 0 O y w m c X V v d D v Q q N C 4 0 Y D Q u N C 9 0 L A m c X V v d D s s J n F 1 b 3 Q 7 0 J T Q u 9 C 4 0 L 3 Q s C Z x d W 9 0 O y w m c X V v d D v Q q N G C J n F 1 b 3 Q 7 L C Z x d W 9 0 O 9 C c L t C a 0 Y P Q s S 4 m c X V v d D t d I i A v P j x F b n R y e S B U e X B l P S J G a W x s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J l Y 2 9 2 Z X J 5 V G F y Z 2 V 0 U m 9 3 I i B W Y W x 1 Z T 0 i b D Q i I C 8 + P E V u d H J 5 I F R 5 c G U 9 I l J l Y 2 9 2 Z X J 5 V G F y Z 2 V 0 Q 2 9 s d W 1 u I i B W Y W x 1 Z T 0 i b D E w I i A v P j x F b n R y e S B U e X B l P S J S Z W N v d m V y e V R h c m d l d F N o Z W V 0 I i B W Y W x 1 Z T 0 i c 9 C n 0 K D Q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H Q s N C 3 0 L A y L 9 C Y 0 L f Q v N C 1 0 L 3 Q t d C 9 0 L 3 R i 9 C 5 I N G C 0 L j Q v y 5 7 0 K L Q v t C 7 0 Y n Q u N C 9 0 L A s M H 0 m c X V v d D s s J n F 1 b 3 Q 7 U 2 V j d G l v b j E v 0 J H Q s N C 3 0 L A y L 9 C Y 0 L f Q v N C 1 0 L 3 Q t d C 9 0 L 3 R i 9 C 5 I N G C 0 L j Q v y 5 7 0 K j Q u N G A 0 L j Q v d C w L D F 9 J n F 1 b 3 Q 7 L C Z x d W 9 0 O 1 N l Y 3 R p b 2 4 x L 9 C R 0 L D Q t 9 C w M i / Q m N C 3 0 L z Q t d C 9 0 L X Q v d C 9 0 Y v Q u S D R g t C 4 0 L 8 u e 9 C U 0 L v Q u N C 9 0 L A s M n 0 m c X V v d D s s J n F 1 b 3 Q 7 U 2 V j d G l v b j E v 0 J H Q s N C 3 0 L A y L 9 C Y 0 L f Q v N C 1 0 L 3 Q t d C 9 0 L 3 R i 9 C 5 I N G C 0 L j Q v y 5 7 0 K j R g i w z f S Z x d W 9 0 O y w m c X V v d D t T Z W N 0 a W 9 u M S / Q k d C w 0 L f Q s D I v 0 J j Q t 9 C 8 0 L X Q v d C 1 0 L 3 Q v d G L 0 L k g 0 Y L Q u N C / L n v Q n C 7 Q m t G D 0 L E u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R 0 L D Q t 9 C w M i / Q m N C 3 0 L z Q t d C 9 0 L X Q v d C 9 0 Y v Q u S D R g t C 4 0 L 8 u e 9 C i 0 L 7 Q u 9 G J 0 L j Q v d C w L D B 9 J n F 1 b 3 Q 7 L C Z x d W 9 0 O 1 N l Y 3 R p b 2 4 x L 9 C R 0 L D Q t 9 C w M i / Q m N C 3 0 L z Q t d C 9 0 L X Q v d C 9 0 Y v Q u S D R g t C 4 0 L 8 u e 9 C o 0 L j R g N C 4 0 L 3 Q s C w x f S Z x d W 9 0 O y w m c X V v d D t T Z W N 0 a W 9 u M S / Q k d C w 0 L f Q s D I v 0 J j Q t 9 C 8 0 L X Q v d C 1 0 L 3 Q v d G L 0 L k g 0 Y L Q u N C / L n v Q l N C 7 0 L j Q v d C w L D J 9 J n F 1 b 3 Q 7 L C Z x d W 9 0 O 1 N l Y 3 R p b 2 4 x L 9 C R 0 L D Q t 9 C w M i / Q m N C 3 0 L z Q t d C 9 0 L X Q v d C 9 0 Y v Q u S D R g t C 4 0 L 8 u e 9 C o 0 Y I s M 3 0 m c X V v d D s s J n F 1 b 3 Q 7 U 2 V j d G l v b j E v 0 J H Q s N C 3 0 L A y L 9 C Y 0 L f Q v N C 1 0 L 3 Q t d C 9 0 L 3 R i 9 C 5 I N G C 0 L j Q v y 5 7 0 J w u 0 J r R g 9 C x L i w 0 f S Z x d W 9 0 O 1 0 s J n F 1 b 3 Q 7 U m V s Y X R p b 2 5 z a G l w S W 5 m b y Z x d W 9 0 O z p b X X 0 i I C 8 + P E V u d H J 5 I F R 5 c G U 9 I l F 1 Z X J 5 S U Q i I F Z h b H V l P S J z M 2 M 1 Y 2 R i Z G Y t N z A 5 M y 0 0 Y z M y L T l i O G U t M G Y w Z G J j M W Q z O D E 1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C V C N y V E M C V C M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z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D b 3 V u d C I g V m F s d W U 9 I m w z I i A v P j x F b n R y e S B U e X B l P S J G a W x s Q 2 9 s d W 1 u T m F t Z X M i I F Z h b H V l P S J z W y Z x d W 9 0 O 9 C i 0 L 7 Q u 9 G J 0 L j Q v d C w J n F 1 b 3 Q 7 L C Z x d W 9 0 O 9 C o 0 L j R g N C 4 0 L 3 Q s C Z x d W 9 0 O y w m c X V v d D v Q l N C 7 0 L j Q v d C w J n F 1 b 3 Q 7 L C Z x d W 9 0 O 9 C o 0 Y I m c X V v d D s s J n F 1 b 3 Q 7 0 J w u 0 J r R g 9 C x L i Z x d W 9 0 O 1 0 i I C 8 + P E V u d H J 5 I F R 5 c G U 9 I k Z p b G x M Y X N 0 V X B k Y X R l Z C I g V m F s d W U 9 I m Q y M D I w L T A 1 L T E y V D E x O j A 4 O j M y L j U 4 M j U w N z R a I i A v P j x F b n R y e S B U e X B l P S J G a W x s U 3 R h d H V z I i B W Y W x 1 Z T 0 i c 0 N v b X B s Z X R l I i A v P j x F b n R y e S B U e X B l P S J G a W x s Q 2 9 s d W 1 u V H l w Z X M i I F Z h b H V l P S J z Q X d N R E F 3 V T 0 i I C 8 + P E V u d H J 5 I F R 5 c G U 9 I k Z p b G x F c n J v c k N v d W 5 0 I i B W Y W x 1 Z T 0 i b D A i I C 8 + P E V u d H J 5 I F R 5 c G U 9 I l J l Y 2 9 2 Z X J 5 V G F y Z 2 V 0 U m 9 3 I i B W Y W x 1 Z T 0 i b D Q i I C 8 + P E V u d H J 5 I F R 5 c G U 9 I l J l Y 2 9 2 Z X J 5 V G F y Z 2 V 0 Q 2 9 s d W 1 u I i B W Y W x 1 Z T 0 i b D E w I i A v P j x F b n R y e S B U e X B l P S J S Z W N v d m V y e V R h c m d l d F N o Z W V 0 I i B W Y W x 1 Z T 0 i c 9 C a 0 K H Q k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H Q s N C 3 0 L A z L 9 C Y 0 L f Q v N C 1 0 L 3 Q t d C 9 0 L 3 R i 9 C 5 I N G C 0 L j Q v y 5 7 0 K L Q v t C 7 0 Y n Q u N C 9 0 L A s M H 0 m c X V v d D s s J n F 1 b 3 Q 7 U 2 V j d G l v b j E v 0 J H Q s N C 3 0 L A z L 9 C Y 0 L f Q v N C 1 0 L 3 Q t d C 9 0 L 3 R i 9 C 5 I N G C 0 L j Q v y 5 7 0 K j Q u N G A 0 L j Q v d C w L D F 9 J n F 1 b 3 Q 7 L C Z x d W 9 0 O 1 N l Y 3 R p b 2 4 x L 9 C R 0 L D Q t 9 C w M y / Q m N C 3 0 L z Q t d C 9 0 L X Q v d C 9 0 Y v Q u S D R g t C 4 0 L 8 u e 9 C U 0 L v Q u N C 9 0 L A s M n 0 m c X V v d D s s J n F 1 b 3 Q 7 U 2 V j d G l v b j E v 0 J H Q s N C 3 0 L A z L 9 C Y 0 L f Q v N C 1 0 L 3 Q t d C 9 0 L 3 R i 9 C 5 I N G C 0 L j Q v y 5 7 0 K j R g i w z f S Z x d W 9 0 O y w m c X V v d D t T Z W N 0 a W 9 u M S / Q k d C w 0 L f Q s D M v 0 J j Q t 9 C 8 0 L X Q v d C 1 0 L 3 Q v d G L 0 L k g 0 Y L Q u N C / L n v Q n C 7 Q m t G D 0 L E u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R 0 L D Q t 9 C w M y / Q m N C 3 0 L z Q t d C 9 0 L X Q v d C 9 0 Y v Q u S D R g t C 4 0 L 8 u e 9 C i 0 L 7 Q u 9 G J 0 L j Q v d C w L D B 9 J n F 1 b 3 Q 7 L C Z x d W 9 0 O 1 N l Y 3 R p b 2 4 x L 9 C R 0 L D Q t 9 C w M y / Q m N C 3 0 L z Q t d C 9 0 L X Q v d C 9 0 Y v Q u S D R g t C 4 0 L 8 u e 9 C o 0 L j R g N C 4 0 L 3 Q s C w x f S Z x d W 9 0 O y w m c X V v d D t T Z W N 0 a W 9 u M S / Q k d C w 0 L f Q s D M v 0 J j Q t 9 C 8 0 L X Q v d C 1 0 L 3 Q v d G L 0 L k g 0 Y L Q u N C / L n v Q l N C 7 0 L j Q v d C w L D J 9 J n F 1 b 3 Q 7 L C Z x d W 9 0 O 1 N l Y 3 R p b 2 4 x L 9 C R 0 L D Q t 9 C w M y / Q m N C 3 0 L z Q t d C 9 0 L X Q v d C 9 0 Y v Q u S D R g t C 4 0 L 8 u e 9 C o 0 Y I s M 3 0 m c X V v d D s s J n F 1 b 3 Q 7 U 2 V j d G l v b j E v 0 J H Q s N C 3 0 L A z L 9 C Y 0 L f Q v N C 1 0 L 3 Q t d C 9 0 L 3 R i 9 C 5 I N G C 0 L j Q v y 5 7 0 J w u 0 J r R g 9 C x L i w 0 f S Z x d W 9 0 O 1 0 s J n F 1 b 3 Q 7 U m V s Y X R p b 2 5 z a G l w S W 5 m b y Z x d W 9 0 O z p b X X 0 i I C 8 + P E V u d H J 5 I F R 5 c G U 9 I l F 1 Z X J 5 S U Q i I F Z h b H V l P S J z Y T U x O T Z l M 2 M t M G N j Y i 0 0 O T M 4 L T h m Z D g t M D M x Z T Y w Z T A w N D R i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C V C N y V E M C V C M D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N v b H V t b l R 5 c G V z I i B W Y W x 1 Z T 0 i c 0 F 3 T U R C U V U 9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0 K L Q v t C 7 0 Y n Q u N C 9 0 L A m c X V v d D s s J n F 1 b 3 Q 7 0 K j Q u N G A 0 L j Q v d C w J n F 1 b 3 Q 7 L C Z x d W 9 0 O 9 C U 0 L v Q u N C 9 0 L A m c X V v d D s s J n F 1 b 3 Q 7 0 K j R g i Z x d W 9 0 O y w m c X V v d D v Q n C 7 Q u t G D 0 L E u J n F 1 b 3 Q 7 X S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A 1 L T E z V D A 1 O j M 0 O j Q x L j Y z O T g 2 M j B a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h Y m E 3 N W Z h Y y 1 j N G J h L T Q 0 O D k t O G Z l O S 0 2 O T l k N z d l N G N j N G E i I C 8 + P E V u d H J 5 I F R 5 c G U 9 I k Z p b G x T d G F 0 d X M i I F Z h b H V l P S J z Q 2 9 t c G x l d G U i I C 8 + P E V u d H J 5 I F R 5 c G U 9 I k Z p b G x U Y X J n Z X Q i I F Z h b H V l P S J z 0 J j R g t C + 0 L M i I C 8 + P E V u d H J 5 I F R 5 c G U 9 I k Z p b G x D b 3 V u d C I g V m F s d W U 9 I m w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o t C + 0 L v R i d C 4 0 L 3 Q s C Z x d W 9 0 O y w m c X V v d D v Q q N C 4 0 Y D Q u N C 9 0 L A m c X V v d D s s J n F 1 b 3 Q 7 0 J T Q u 9 C 4 0 L 3 Q s C Z x d W 9 0 O 1 0 s J n F 1 b 3 Q 7 c X V l c n l S Z W x h d G l v b n N o a X B z J n F 1 b 3 Q 7 O l t d L C Z x d W 9 0 O 2 N v b H V t b k l k Z W 5 0 a X R p Z X M m c X V v d D s 6 W y Z x d W 9 0 O 1 N l Y 3 R p b 2 4 x L 9 C Y 0 Y L Q v t C z L 9 C h 0 L P R g N G D 0 L / Q v 9 C 4 0 Y D Q v t C y 0 L D Q v d C 9 0 Y v Q t S D R g d G C 0 Y D Q v t C 6 0 L g u e 9 C i 0 L 7 Q u 9 G J 0 L j Q v d C w L D B 9 J n F 1 b 3 Q 7 L C Z x d W 9 0 O 1 N l Y 3 R p b 2 4 x L 9 C Y 0 Y L Q v t C z L 9 C h 0 L P R g N G D 0 L / Q v 9 C 4 0 Y D Q v t C y 0 L D Q v d C 9 0 Y v Q t S D R g d G C 0 Y D Q v t C 6 0 L g u e 9 C o 0 L j R g N C 4 0 L 3 Q s C w x f S Z x d W 9 0 O y w m c X V v d D t T Z W N 0 a W 9 u M S / Q m N G C 0 L 7 Q s y / Q o d C z 0 Y D R g 9 C / 0 L / Q u N G A 0 L 7 Q s t C w 0 L 3 Q v d G L 0 L U g 0 Y H R g t G A 0 L 7 Q u t C 4 L n v Q l N C 7 0 L j Q v d C w L D J 9 J n F 1 b 3 Q 7 L C Z x d W 9 0 O 1 N l Y 3 R p b 2 4 x L 9 C Y 0 Y L Q v t C z L 9 C h 0 L P R g N G D 0 L / Q v 9 C 4 0 Y D Q v t C y 0 L D Q v d C 9 0 Y v Q t S D R g d G C 0 Y D Q v t C 6 0 L g u e 9 C o 0 Y I s M 3 0 m c X V v d D s s J n F 1 b 3 Q 7 U 2 V j d G l v b j E v 0 J j R g t C + 0 L M v 0 K H Q s 9 G A 0 Y P Q v 9 C / 0 L j R g N C + 0 L L Q s N C 9 0 L 3 R i 9 C 1 I N G B 0 Y L R g N C + 0 L r Q u C 5 7 0 J w u 0 L r R g 9 C x L i w 0 f S Z x d W 9 0 O 1 0 s J n F 1 b 3 Q 7 Q 2 9 s d W 1 u Q 2 9 1 b n Q m c X V v d D s 6 N S w m c X V v d D t L Z X l D b 2 x 1 b W 5 O Y W 1 l c y Z x d W 9 0 O z p b J n F 1 b 3 Q 7 0 K L Q v t C 7 0 Y n Q u N C 9 0 L A m c X V v d D s s J n F 1 b 3 Q 7 0 K j Q u N G A 0 L j Q v d C w J n F 1 b 3 Q 7 L C Z x d W 9 0 O 9 C U 0 L v Q u N C 9 0 L A m c X V v d D t d L C Z x d W 9 0 O 0 N v b H V t b k l k Z W 5 0 a X R p Z X M m c X V v d D s 6 W y Z x d W 9 0 O 1 N l Y 3 R p b 2 4 x L 9 C Y 0 Y L Q v t C z L 9 C h 0 L P R g N G D 0 L / Q v 9 C 4 0 Y D Q v t C y 0 L D Q v d C 9 0 Y v Q t S D R g d G C 0 Y D Q v t C 6 0 L g u e 9 C i 0 L 7 Q u 9 G J 0 L j Q v d C w L D B 9 J n F 1 b 3 Q 7 L C Z x d W 9 0 O 1 N l Y 3 R p b 2 4 x L 9 C Y 0 Y L Q v t C z L 9 C h 0 L P R g N G D 0 L / Q v 9 C 4 0 Y D Q v t C y 0 L D Q v d C 9 0 Y v Q t S D R g d G C 0 Y D Q v t C 6 0 L g u e 9 C o 0 L j R g N C 4 0 L 3 Q s C w x f S Z x d W 9 0 O y w m c X V v d D t T Z W N 0 a W 9 u M S / Q m N G C 0 L 7 Q s y / Q o d C z 0 Y D R g 9 C / 0 L / Q u N G A 0 L 7 Q s t C w 0 L 3 Q v d G L 0 L U g 0 Y H R g t G A 0 L 7 Q u t C 4 L n v Q l N C 7 0 L j Q v d C w L D J 9 J n F 1 b 3 Q 7 L C Z x d W 9 0 O 1 N l Y 3 R p b 2 4 x L 9 C Y 0 Y L Q v t C z L 9 C h 0 L P R g N G D 0 L / Q v 9 C 4 0 Y D Q v t C y 0 L D Q v d C 9 0 Y v Q t S D R g d G C 0 Y D Q v t C 6 0 L g u e 9 C o 0 Y I s M 3 0 m c X V v d D s s J n F 1 b 3 Q 7 U 2 V j d G l v b j E v 0 J j R g t C + 0 L M v 0 K H Q s 9 G A 0 Y P Q v 9 C / 0 L j R g N C + 0 L L Q s N C 9 0 L 3 R i 9 C 1 I N G B 0 Y L R g N C + 0 L r Q u C 5 7 0 J w u 0 L r R g 9 C x L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4 J U Q x J T g y J U Q w J U J F J U Q w J U I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U y M C V E M S U 4 M i V E M C V C R S V E M C V C Q i V E M S U 4 O S V E M C V C O C V E M C V C R C V E M C V C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0 K L Q v t C 7 0 Y n Q u N C 9 0 L A m c X V v d D s s J n F 1 b 3 Q 7 0 J T Q u 9 C 4 0 L 3 Q s C Z x d W 9 0 O y w m c X V v d D v Q q N G C J n F 1 b 3 Q 7 L C Z x d W 9 0 O 9 C c L t C 6 0 Y P Q s S Z x d W 9 0 O 1 0 i I C 8 + P E V u d H J 5 I F R 5 c G U 9 I k Z p b G x D b 3 V u d C I g V m F s d W U 9 I m w z I i A v P j x F b n R y e S B U e X B l P S J G a W x s V G F y Z 2 V 0 I i B W Y W x 1 Z T 0 i c 9 C Y 0 Y L Q v t C z X 9 G C 0 L 7 Q u 9 G J 0 L j Q v d C w I i A v P j x F b n R y e S B U e X B l P S J G a W x s R X J y b 3 J D b 2 R l I i B W Y W x 1 Z T 0 i c 1 V u a 2 5 v d 2 4 i I C 8 + P E V u d H J 5 I F R 5 c G U 9 I k Z p b G x M Y X N 0 V X B k Y X R l Z C I g V m F s d W U 9 I m Q y M D I w L T A 1 L T E z V D A 1 O j M 0 O j Q x L j Y w N z k 0 N z R a I i A v P j x F b n R y e S B U e X B l P S J G a W x s Q 2 9 s d W 1 u V H l w Z X M i I F Z h b H V l P S J z Q X d N R k J R P T 0 i I C 8 + P E V u d H J 5 I F R 5 c G U 9 I l F 1 Z X J 5 S U Q i I F Z h b H V l P S J z Y j Y x Z W R h Z j U t Y z g z N y 0 0 M j k 5 L W F i Z W Y t Z j Z j M m M z Y W E 5 M D J h I i A v P j x F b n R y e S B U e X B l P S J M b 2 F k Z W R U b 0 F u Y W x 5 c 2 l z U 2 V y d m l j Z X M i I F Z h b H V l P S J s M C I g L z 4 8 R W 5 0 c n k g V H l w Z T 0 i U m V j b 3 Z l c n l U Y X J n Z X R S b 3 c i I F Z h b H V l P S J s N C I g L z 4 8 R W 5 0 c n k g V H l w Z T 0 i U m V j b 3 Z l c n l U Y X J n Z X R D b 2 x 1 b W 4 i I F Z h b H V l P S J s O C I g L z 4 8 R W 5 0 c n k g V H l w Z T 0 i U m V j b 3 Z l c n l U Y X J n Z X R T a G V l d C I g V m F s d W U 9 I n P Q m 9 C 4 0 Y H R g j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J n F 1 b 3 Q 7 0 K L Q v t C 7 0 Y n Q u N C 9 0 L A m c X V v d D s s J n F 1 b 3 Q 7 0 J T Q u 9 C 4 0 L 3 Q s C Z x d W 9 0 O 1 0 s J n F 1 b 3 Q 7 c X V l c n l S Z W x h d G l v b n N o a X B z J n F 1 b 3 Q 7 O l t d L C Z x d W 9 0 O 2 N v b H V t b k l k Z W 5 0 a X R p Z X M m c X V v d D s 6 W y Z x d W 9 0 O 1 N l Y 3 R p b 2 4 x L 9 C Y 0 Y L Q v t C z I N G C 0 L 7 Q u 9 G J 0 L j Q v d C w L 9 C h 0 L P R g N G D 0 L / Q v 9 C 4 0 Y D Q v t C y 0 L D Q v d C 9 0 Y v Q t S D R g d G C 0 Y D Q v t C 6 0 L g u e 9 C i 0 L 7 Q u 9 G J 0 L j Q v d C w L D B 9 J n F 1 b 3 Q 7 L C Z x d W 9 0 O 1 N l Y 3 R p b 2 4 x L 9 C Y 0 Y L Q v t C z I N G C 0 L 7 Q u 9 G J 0 L j Q v d C w L 9 C h 0 L P R g N G D 0 L / Q v 9 C 4 0 Y D Q v t C y 0 L D Q v d C 9 0 Y v Q t S D R g d G C 0 Y D Q v t C 6 0 L g u e 9 C U 0 L v Q u N C 9 0 L A s M X 0 m c X V v d D s s J n F 1 b 3 Q 7 U 2 V j d G l v b j E v 0 J j R g t C + 0 L M g 0 Y L Q v t C 7 0 Y n Q u N C 9 0 L A v 0 K H Q s 9 G A 0 Y P Q v 9 C / 0 L j R g N C + 0 L L Q s N C 9 0 L 3 R i 9 C 1 I N G B 0 Y L R g N C + 0 L r Q u C 5 7 0 K j R g i w y f S Z x d W 9 0 O y w m c X V v d D t T Z W N 0 a W 9 u M S / Q m N G C 0 L 7 Q s y D R g t C + 0 L v R i d C 4 0 L 3 Q s C / Q o d C z 0 Y D R g 9 C / 0 L / Q u N G A 0 L 7 Q s t C w 0 L 3 Q v d G L 0 L U g 0 Y H R g t G A 0 L 7 Q u t C 4 L n v Q n C 7 Q u t G D 0 L E s M 3 0 m c X V v d D t d L C Z x d W 9 0 O 0 N v b H V t b k N v d W 5 0 J n F 1 b 3 Q 7 O j Q s J n F 1 b 3 Q 7 S 2 V 5 Q 2 9 s d W 1 u T m F t Z X M m c X V v d D s 6 W y Z x d W 9 0 O 9 C i 0 L 7 Q u 9 G J 0 L j Q v d C w J n F 1 b 3 Q 7 L C Z x d W 9 0 O 9 C U 0 L v Q u N C 9 0 L A m c X V v d D t d L C Z x d W 9 0 O 0 N v b H V t b k l k Z W 5 0 a X R p Z X M m c X V v d D s 6 W y Z x d W 9 0 O 1 N l Y 3 R p b 2 4 x L 9 C Y 0 Y L Q v t C z I N G C 0 L 7 Q u 9 G J 0 L j Q v d C w L 9 C h 0 L P R g N G D 0 L / Q v 9 C 4 0 Y D Q v t C y 0 L D Q v d C 9 0 Y v Q t S D R g d G C 0 Y D Q v t C 6 0 L g u e 9 C i 0 L 7 Q u 9 G J 0 L j Q v d C w L D B 9 J n F 1 b 3 Q 7 L C Z x d W 9 0 O 1 N l Y 3 R p b 2 4 x L 9 C Y 0 Y L Q v t C z I N G C 0 L 7 Q u 9 G J 0 L j Q v d C w L 9 C h 0 L P R g N G D 0 L / Q v 9 C 4 0 Y D Q v t C y 0 L D Q v d C 9 0 Y v Q t S D R g d G C 0 Y D Q v t C 6 0 L g u e 9 C U 0 L v Q u N C 9 0 L A s M X 0 m c X V v d D s s J n F 1 b 3 Q 7 U 2 V j d G l v b j E v 0 J j R g t C + 0 L M g 0 Y L Q v t C 7 0 Y n Q u N C 9 0 L A v 0 K H Q s 9 G A 0 Y P Q v 9 C / 0 L j R g N C + 0 L L Q s N C 9 0 L 3 R i 9 C 1 I N G B 0 Y L R g N C + 0 L r Q u C 5 7 0 K j R g i w y f S Z x d W 9 0 O y w m c X V v d D t T Z W N 0 a W 9 u M S / Q m N G C 0 L 7 Q s y D R g t C + 0 L v R i d C 4 0 L 3 Q s C / Q o d C z 0 Y D R g 9 C / 0 L / Q u N G A 0 L 7 Q s t C w 0 L 3 Q v d G L 0 L U g 0 Y H R g t G A 0 L 7 Q u t C 4 L n v Q n C 7 Q u t G D 0 L E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O C V E M S U 4 M i V E M C V C R S V E M C V C M y U y M C V E M S U 4 M i V E M C V C R S V E M C V C Q i V E M S U 4 O S V E M C V C O C V E M C V C R C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T I w J U Q x J T g y J U Q w J U J F J U Q w J U J C J U Q x J T g 5 J U Q w J U I 4 J U Q w J U J E J U Q w J U I w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U y M C V E M C V C N C V E M C V C Q i V E M C V C O C V E M C V C R C V E M C V C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Q 2 9 s d W 1 u V H l w Z X M i I F Z h b H V l P S J z Q X d V R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O Y W 1 l c y I g V m F s d W U 9 I n N b J n F 1 b 3 Q 7 0 J T Q u 9 C 4 0 L 3 Q s C Z x d W 9 0 O y w m c X V v d D v Q q N G C J n F 1 b 3 Q 7 L C Z x d W 9 0 O 9 C c L t C 6 0 Y P Q s S Z x d W 9 0 O 1 0 i I C 8 + P E V u d H J 5 I F R 5 c G U 9 I k Z p b G x U Y X J n Z X Q i I F Z h b H V l P S J z 0 J j R g t C + 0 L N f 0 L T Q u 9 C 4 0 L 3 Q s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R d W V y e U l E I i B W Y W x 1 Z T 0 i c 2 I 2 M W V k Y W Y 1 L W M 4 M z c t N D I 5 O S 1 h Y m V m L W Y 2 Y z J j M 2 F h O T A y Y S I g L z 4 8 R W 5 0 c n k g V H l w Z T 0 i T G 9 h Z G V k V G 9 B b m F s e X N p c 1 N l c n Z p Y 2 V z I i B W Y W x 1 Z T 0 i b D A i I C 8 + P E V u d H J 5 I F R 5 c G U 9 I l J l Y 2 9 2 Z X J 5 V G F y Z 2 V 0 U m 9 3 I i B W Y W x 1 Z T 0 i b D Q i I C 8 + P E V u d H J 5 I F R 5 c G U 9 I l J l Y 2 9 2 Z X J 5 V G F y Z 2 V 0 Q 2 9 s d W 1 u I i B W Y W x 1 Z T 0 i b D E z I i A v P j x F b n R y e S B U e X B l P S J S Z W N v d m V y e V R h c m d l d F N o Z W V 0 I i B W Y W x 1 Z T 0 i c 9 C Y 0 Y L Q v t C z I i A v P j x F b n R y e S B U e X B l P S J G a W x s T G F z d F V w Z G F 0 Z W Q i I F Z h b H V l P S J k M j A y M C 0 w N S 0 x M 1 Q w N T o z N D o 0 M S 4 1 N z g w M j c 1 W i I g L z 4 8 R W 5 0 c n k g V H l w Z T 0 i T m F 2 a W d h d G l v b l N 0 Z X B O Y W 1 l I i B W Y W x 1 Z T 0 i c 9 C d 0 L D Q s t C 4 0 L P Q s N G G 0 L j R j y I g L z 4 8 R W 5 0 c n k g V H l w Z T 0 i R m l s b F N 0 Y X R 1 c y I g V m F s d W U 9 I n N D b 2 1 w b G V 0 Z S I g L z 4 8 R W 5 0 c n k g V H l w Z T 0 i R m l s b E N v d W 5 0 I i B W Y W x 1 Z T 0 i b D I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y Z x d W 9 0 O 9 C U 0 L v Q u N C 9 0 L A m c X V v d D t d L C Z x d W 9 0 O 3 F 1 Z X J 5 U m V s Y X R p b 2 5 z a G l w c y Z x d W 9 0 O z p b X S w m c X V v d D t j b 2 x 1 b W 5 J Z G V u d G l 0 a W V z J n F 1 b 3 Q 7 O l s m c X V v d D t T Z W N 0 a W 9 u M S / Q m N G C 0 L 7 Q s y D Q t N C 7 0 L j Q v d C w L 9 C h 0 L P R g N G D 0 L / Q v 9 C 4 0 Y D Q v t C y 0 L D Q v d C 9 0 Y v Q t S D R g d G C 0 Y D Q v t C 6 0 L g u e 9 C U 0 L v Q u N C 9 0 L A s M H 0 m c X V v d D s s J n F 1 b 3 Q 7 U 2 V j d G l v b j E v 0 J j R g t C + 0 L M g 0 L T Q u 9 C 4 0 L 3 Q s C / Q o d C z 0 Y D R g 9 C / 0 L / Q u N G A 0 L 7 Q s t C w 0 L 3 Q v d G L 0 L U g 0 Y H R g t G A 0 L 7 Q u t C 4 L n v Q q N G C L D F 9 J n F 1 b 3 Q 7 L C Z x d W 9 0 O 1 N l Y 3 R p b 2 4 x L 9 C Y 0 Y L Q v t C z I N C 0 0 L v Q u N C 9 0 L A v 0 K H Q s 9 G A 0 Y P Q v 9 C / 0 L j R g N C + 0 L L Q s N C 9 0 L 3 R i 9 C 1 I N G B 0 Y L R g N C + 0 L r Q u C 5 7 0 J w u 0 L r R g 9 C x L D J 9 J n F 1 b 3 Q 7 X S w m c X V v d D t D b 2 x 1 b W 5 D b 3 V u d C Z x d W 9 0 O z o z L C Z x d W 9 0 O 0 t l e U N v b H V t b k 5 h b W V z J n F 1 b 3 Q 7 O l s m c X V v d D v Q l N C 7 0 L j Q v d C w J n F 1 b 3 Q 7 X S w m c X V v d D t D b 2 x 1 b W 5 J Z G V u d G l 0 a W V z J n F 1 b 3 Q 7 O l s m c X V v d D t T Z W N 0 a W 9 u M S / Q m N G C 0 L 7 Q s y D Q t N C 7 0 L j Q v d C w L 9 C h 0 L P R g N G D 0 L / Q v 9 C 4 0 Y D Q v t C y 0 L D Q v d C 9 0 Y v Q t S D R g d G C 0 Y D Q v t C 6 0 L g u e 9 C U 0 L v Q u N C 9 0 L A s M H 0 m c X V v d D s s J n F 1 b 3 Q 7 U 2 V j d G l v b j E v 0 J j R g t C + 0 L M g 0 L T Q u 9 C 4 0 L 3 Q s C / Q o d C z 0 Y D R g 9 C / 0 L / Q u N G A 0 L 7 Q s t C w 0 L 3 Q v d G L 0 L U g 0 Y H R g t G A 0 L 7 Q u t C 4 L n v Q q N G C L D F 9 J n F 1 b 3 Q 7 L C Z x d W 9 0 O 1 N l Y 3 R p b 2 4 x L 9 C Y 0 Y L Q v t C z I N C 0 0 L v Q u N C 9 0 L A v 0 K H Q s 9 G A 0 Y P Q v 9 C / 0 L j R g N C + 0 L L Q s N C 9 0 L 3 R i 9 C 1 I N G B 0 Y L R g N C + 0 L r Q u C 5 7 0 J w u 0 L r R g 9 C x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g l R D E l O D I l R D A l Q k U l R D A l Q j M l M j A l R D A l Q j Q l R D A l Q k I l R D A l Q j g l R D A l Q k Q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T I w J U Q w J U I 0 J U Q w J U J C J U Q w J U I 4 J U Q w J U J E J U Q w J U I w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U y M C V E M S U 4 M i V E M C V C R S V E M C V C Q i V E M S U 4 O S V E M C V C O C V E M C V C R C V E M C V C M C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M j A l R D A l Q j Q l R D A l Q k I l R D A l Q j g l R D A l Q k Q l R D A l Q j A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M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x J T I w J U Q x J T g y J U Q w J U J F J U Q w J U J C J U Q x J T g 5 J U Q w J U I 4 J U Q w J U J E J U Q w J U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h c m d l d C I g V m F s d W U 9 I n P Q k d C w 0 L f Q s D F f 0 Y L Q v t C 7 0 Y n Q u N C 9 0 L A i I C 8 + P E V u d H J 5 I F R 5 c G U 9 I k Z p b G x D b 2 x 1 b W 5 U e X B l c y I g V m F s d W U 9 I n N B d 0 1 G Q l E 9 P S I g L z 4 8 R W 5 0 c n k g V H l w Z T 0 i R m l s b F N 0 Y X R 1 c y I g V m F s d W U 9 I n N D b 2 1 w b G V 0 Z S I g L z 4 8 R W 5 0 c n k g V H l w Z T 0 i R m l s b E x h c 3 R V c G R h d G V k I i B W Y W x 1 Z T 0 i Z D I w M j A t M D U t M T N U M D U 6 M z Q 6 N D A u M z c z M j Q 1 N V o i I C 8 + P E V u d H J 5 I F R 5 c G U 9 I k Z p b G x D b 2 x 1 b W 5 O Y W 1 l c y I g V m F s d W U 9 I n N b J n F 1 b 3 Q 7 0 K L Q v t C 7 0 Y n Q u N C 9 0 L A m c X V v d D s s J n F 1 b 3 Q 7 0 J T Q u 9 C 4 0 L 3 Q s C Z x d W 9 0 O y w m c X V v d D v Q q N G C J n F 1 b 3 Q 7 L C Z x d W 9 0 O 9 C c L t C 6 0 Y P Q s S 4 m c X V v d D t d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D b 3 V u d C I g V m F s d W U 9 I m w y I i A v P j x F b n R y e S B U e X B l P S J M b 2 F k Z W R U b 0 F u Y W x 5 c 2 l z U 2 V y d m l j Z X M i I F Z h b H V l P S J s M C I g L z 4 8 R W 5 0 c n k g V H l w Z T 0 i U m V j b 3 Z l c n l U Y X J n Z X R S b 3 c i I F Z h b H V l P S J s N C I g L z 4 8 R W 5 0 c n k g V H l w Z T 0 i U m V j b 3 Z l c n l U Y X J n Z X R D b 2 x 1 b W 4 i I F Z h b H V l P S J s M T c i I C 8 + P E V u d H J 5 I F R 5 c G U 9 I l J l Y 2 9 2 Z X J 5 V G F y Z 2 V 0 U 2 h l Z X Q i I F Z h b H V l P S J z 0 J P Q s N G A 0 L D Q v d G C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s m c X V v d D v Q o t C + 0 L v R i d C 4 0 L 3 Q s C Z x d W 9 0 O y w m c X V v d D v Q l N C 7 0 L j Q v d C w J n F 1 b 3 Q 7 X S w m c X V v d D t x d W V y e V J l b G F 0 a W 9 u c 2 h p c H M m c X V v d D s 6 W 1 0 s J n F 1 b 3 Q 7 Y 2 9 s d W 1 u S W R l b n R p d G l l c y Z x d W 9 0 O z p b J n F 1 b 3 Q 7 U 2 V j d G l v b j E v 0 J H Q s N C 3 0 L A x I N G C 0 L 7 Q u 9 G J 0 L j Q v d C w L 9 C h 0 L P R g N G D 0 L / Q v 9 C 4 0 Y D Q v t C y 0 L D Q v d C 9 0 Y v Q t S D R g d G C 0 Y D Q v t C 6 0 L g u e 9 C i 0 L 7 Q u 9 G J 0 L j Q v d C w L D B 9 J n F 1 b 3 Q 7 L C Z x d W 9 0 O 1 N l Y 3 R p b 2 4 x L 9 C R 0 L D Q t 9 C w M S D R g t C + 0 L v R i d C 4 0 L 3 Q s C / Q o d C z 0 Y D R g 9 C / 0 L / Q u N G A 0 L 7 Q s t C w 0 L 3 Q v d G L 0 L U g 0 Y H R g t G A 0 L 7 Q u t C 4 L n v Q l N C 7 0 L j Q v d C w L D F 9 J n F 1 b 3 Q 7 L C Z x d W 9 0 O 1 N l Y 3 R p b 2 4 x L 9 C R 0 L D Q t 9 C w M S D R g t C + 0 L v R i d C 4 0 L 3 Q s C / Q o d C z 0 Y D R g 9 C / 0 L / Q u N G A 0 L 7 Q s t C w 0 L 3 Q v d G L 0 L U g 0 Y H R g t G A 0 L 7 Q u t C 4 L n v Q q N G C L D J 9 J n F 1 b 3 Q 7 L C Z x d W 9 0 O 1 N l Y 3 R p b 2 4 x L 9 C R 0 L D Q t 9 C w M S D R g t C + 0 L v R i d C 4 0 L 3 Q s C / Q o d C z 0 Y D R g 9 C / 0 L / Q u N G A 0 L 7 Q s t C w 0 L 3 Q v d G L 0 L U g 0 Y H R g t G A 0 L 7 Q u t C 4 L n v Q n C 7 Q u t G D 0 L E u L D N 9 J n F 1 b 3 Q 7 X S w m c X V v d D t D b 2 x 1 b W 5 D b 3 V u d C Z x d W 9 0 O z o 0 L C Z x d W 9 0 O 0 t l e U N v b H V t b k 5 h b W V z J n F 1 b 3 Q 7 O l s m c X V v d D v Q o t C + 0 L v R i d C 4 0 L 3 Q s C Z x d W 9 0 O y w m c X V v d D v Q l N C 7 0 L j Q v d C w J n F 1 b 3 Q 7 X S w m c X V v d D t D b 2 x 1 b W 5 J Z G V u d G l 0 a W V z J n F 1 b 3 Q 7 O l s m c X V v d D t T Z W N 0 a W 9 u M S / Q k d C w 0 L f Q s D E g 0 Y L Q v t C 7 0 Y n Q u N C 9 0 L A v 0 K H Q s 9 G A 0 Y P Q v 9 C / 0 L j R g N C + 0 L L Q s N C 9 0 L 3 R i 9 C 1 I N G B 0 Y L R g N C + 0 L r Q u C 5 7 0 K L Q v t C 7 0 Y n Q u N C 9 0 L A s M H 0 m c X V v d D s s J n F 1 b 3 Q 7 U 2 V j d G l v b j E v 0 J H Q s N C 3 0 L A x I N G C 0 L 7 Q u 9 G J 0 L j Q v d C w L 9 C h 0 L P R g N G D 0 L / Q v 9 C 4 0 Y D Q v t C y 0 L D Q v d C 9 0 Y v Q t S D R g d G C 0 Y D Q v t C 6 0 L g u e 9 C U 0 L v Q u N C 9 0 L A s M X 0 m c X V v d D s s J n F 1 b 3 Q 7 U 2 V j d G l v b j E v 0 J H Q s N C 3 0 L A x I N G C 0 L 7 Q u 9 G J 0 L j Q v d C w L 9 C h 0 L P R g N G D 0 L / Q v 9 C 4 0 Y D Q v t C y 0 L D Q v d C 9 0 Y v Q t S D R g d G C 0 Y D Q v t C 6 0 L g u e 9 C o 0 Y I s M n 0 m c X V v d D s s J n F 1 b 3 Q 7 U 2 V j d G l v b j E v 0 J H Q s N C 3 0 L A x I N G C 0 L 7 Q u 9 G J 0 L j Q v d C w L 9 C h 0 L P R g N G D 0 L / Q v 9 C 4 0 Y D Q v t C y 0 L D Q v d C 9 0 Y v Q t S D R g d G C 0 Y D Q v t C 6 0 L g u e 9 C c L t C 6 0 Y P Q s S 4 s M 3 0 m c X V v d D t d L C Z x d W 9 0 O 1 J l b G F 0 a W 9 u c 2 h p c E l u Z m 8 m c X V v d D s 6 W 1 1 9 I i A v P j x F b n R y e S B U e X B l P S J R d W V y e U l E I i B W Y W x 1 Z T 0 i c z A w Y j U z Z j c 0 L T g 0 M D g t N D Q y Y i 1 h N D l k L T c x Y W Z k Z T h i Z T c 3 O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C V C N y V E M C V C M D E l M j A l R D E l O D I l R D A l Q k U l R D A l Q k I l R D E l O D k l R D A l Q j g l R D A l Q k Q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U y M C V E M S U 4 M i V E M C V C R S V E M C V C Q i V E M S U 4 O S V E M C V C O C V E M C V C R C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x J T I w J U Q x J T g y J U Q w J U J F J U Q w J U J C J U Q x J T g 5 J U Q w J U I 4 J U Q w J U J E J U Q w J U I w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E l M j A l R D E l O D I l R D A l Q k U l R D A l Q k I l R D E l O D k l R D A l Q j g l R D A l Q k Q l R D A l Q j A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U y M C V E M S U 4 M i V E M C V C R S V E M C V C Q i V E M S U 4 O S V E M C V C O C V E M C V C R C V E M C V C M C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x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E l M j A l R D A l Q j Q l R D A l Q k I l R D A l Q j g l R D A l Q k Q l R D A l Q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G a W x s V G F y Z 2 V 0 I i B W Y W x 1 Z T 0 i c 9 C R 0 L D Q t 9 C w M V / Q t N C 7 0 L j Q v d C w I i A v P j x F b n R y e S B U e X B l P S J G a W x s T G F z d F V w Z G F 0 Z W Q i I F Z h b H V l P S J k M j A y M C 0 w N S 0 x M 1 Q w N T o z N D o 0 M C 4 z N D Q w O T A 0 W i I g L z 4 8 R W 5 0 c n k g V H l w Z T 0 i R m l s b E V y c m 9 y Q 2 9 1 b n Q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b H V t b l R 5 c G V z I i B W Y W x 1 Z T 0 i c 0 F 3 V U Y i I C 8 + P E V u d H J 5 I F R 5 c G U 9 I k Z p b G x D b 2 x 1 b W 5 O Y W 1 l c y I g V m F s d W U 9 I n N b J n F 1 b 3 Q 7 0 J T Q u 9 C 4 0 L 3 Q s C Z x d W 9 0 O y w m c X V v d D v Q q N G C J n F 1 b 3 Q 7 L C Z x d W 9 0 O 9 C c L t C 6 0 Y P Q s S 4 m c X V v d D t d I i A v P j x F b n R y e S B U e X B l P S J M b 2 F k Z W R U b 0 F u Y W x 5 c 2 l z U 2 V y d m l j Z X M i I F Z h b H V l P S J s M C I g L z 4 8 R W 5 0 c n k g V H l w Z T 0 i U m V j b 3 Z l c n l U Y X J n Z X R S b 3 c i I F Z h b H V l P S J s N C I g L z 4 8 R W 5 0 c n k g V H l w Z T 0 i U m V j b 3 Z l c n l U Y X J n Z X R D b 2 x 1 b W 4 i I F Z h b H V l P S J s M j I i I C 8 + P E V u d H J 5 I F R 5 c G U 9 I l J l Y 2 9 2 Z X J 5 V G F y Z 2 V 0 U 2 h l Z X Q i I F Z h b H V l P S J z 0 J P Q s N G A 0 L D Q v d G C I i A v P j x F b n R y e S B U e X B l P S J B Z G R l Z F R v R G F 0 Y U 1 v Z G V s I i B W Y W x 1 Z T 0 i b D A i I C 8 + P E V u d H J 5 I F R 5 c G U 9 I l F 1 Z X J 5 S U Q i I F Z h b H V l P S J z M D M 4 O D d l N D U t M G Q 0 N S 0 0 Z T k 0 L W E y Y z Y t N 2 Q y N W Z h Y 2 Y y O D c 1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s m c X V v d D v Q l N C 7 0 L j Q v d C w J n F 1 b 3 Q 7 X S w m c X V v d D t x d W V y e V J l b G F 0 a W 9 u c 2 h p c H M m c X V v d D s 6 W 1 0 s J n F 1 b 3 Q 7 Y 2 9 s d W 1 u S W R l b n R p d G l l c y Z x d W 9 0 O z p b J n F 1 b 3 Q 7 U 2 V j d G l v b j E v 0 J H Q s N C 3 0 L A x I N C 0 0 L v Q u N C 9 0 L A v 0 K H Q s 9 G A 0 Y P Q v 9 C / 0 L j R g N C + 0 L L Q s N C 9 0 L 3 R i 9 C 1 I N G B 0 Y L R g N C + 0 L r Q u C 5 7 0 J T Q u 9 C 4 0 L 3 Q s C w w f S Z x d W 9 0 O y w m c X V v d D t T Z W N 0 a W 9 u M S / Q k d C w 0 L f Q s D E g 0 L T Q u 9 C 4 0 L 3 Q s C / Q o d C z 0 Y D R g 9 C / 0 L / Q u N G A 0 L 7 Q s t C w 0 L 3 Q v d G L 0 L U g 0 Y H R g t G A 0 L 7 Q u t C 4 L n v Q q N G C L D F 9 J n F 1 b 3 Q 7 L C Z x d W 9 0 O 1 N l Y 3 R p b 2 4 x L 9 C R 0 L D Q t 9 C w M S D Q t N C 7 0 L j Q v d C w L 9 C h 0 L P R g N G D 0 L / Q v 9 C 4 0 Y D Q v t C y 0 L D Q v d C 9 0 Y v Q t S D R g d G C 0 Y D Q v t C 6 0 L g u e 9 C c L t C 6 0 Y P Q s S 4 s M n 0 m c X V v d D t d L C Z x d W 9 0 O 0 N v b H V t b k N v d W 5 0 J n F 1 b 3 Q 7 O j M s J n F 1 b 3 Q 7 S 2 V 5 Q 2 9 s d W 1 u T m F t Z X M m c X V v d D s 6 W y Z x d W 9 0 O 9 C U 0 L v Q u N C 9 0 L A m c X V v d D t d L C Z x d W 9 0 O 0 N v b H V t b k l k Z W 5 0 a X R p Z X M m c X V v d D s 6 W y Z x d W 9 0 O 1 N l Y 3 R p b 2 4 x L 9 C R 0 L D Q t 9 C w M S D Q t N C 7 0 L j Q v d C w L 9 C h 0 L P R g N G D 0 L / Q v 9 C 4 0 Y D Q v t C y 0 L D Q v d C 9 0 Y v Q t S D R g d G C 0 Y D Q v t C 6 0 L g u e 9 C U 0 L v Q u N C 9 0 L A s M H 0 m c X V v d D s s J n F 1 b 3 Q 7 U 2 V j d G l v b j E v 0 J H Q s N C 3 0 L A x I N C 0 0 L v Q u N C 9 0 L A v 0 K H Q s 9 G A 0 Y P Q v 9 C / 0 L j R g N C + 0 L L Q s N C 9 0 L 3 R i 9 C 1 I N G B 0 Y L R g N C + 0 L r Q u C 5 7 0 K j R g i w x f S Z x d W 9 0 O y w m c X V v d D t T Z W N 0 a W 9 u M S / Q k d C w 0 L f Q s D E g 0 L T Q u 9 C 4 0 L 3 Q s C / Q o d C z 0 Y D R g 9 C / 0 L / Q u N G A 0 L 7 Q s t C w 0 L 3 Q v d G L 0 L U g 0 Y H R g t G A 0 L 7 Q u t C 4 L n v Q n C 7 Q u t G D 0 L E u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x J T I w J U Q w J U I 0 J U Q w J U J C J U Q w J U I 4 J U Q w J U J E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E l M j A l R D A l Q j Q l R D A l Q k I l R D A l Q j g l R D A l Q k Q l R D A l Q j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U y M C V E M C V C N C V E M C V C Q i V E M C V C O C V E M C V C R C V E M C V C M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x J T I w J U Q w J U I 0 J U Q w J U J C J U Q w J U I 4 J U Q w J U J E J U Q w J U I w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I l M j A l R D E l O D I l R D A l Q k U l R D A l Q k I l R D E l O D k l R D A l Q j g l R D A l Q k Q l R D A l Q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0 K L Q v t C 7 0 Y n Q u N C 9 0 L A m c X V v d D s s J n F 1 b 3 Q 7 0 J T Q u 9 C 4 0 L 3 Q s C Z x d W 9 0 O y w m c X V v d D v Q q N G C J n F 1 b 3 Q 7 L C Z x d W 9 0 O 9 C c L t C 6 0 Y P Q s S 4 m c X V v d D t d I i A v P j x F b n R y e S B U e X B l P S J B Z G R l Z F R v R G F 0 Y U 1 v Z G V s I i B W Y W x 1 Z T 0 i b D A i I C 8 + P E V u d H J 5 I F R 5 c G U 9 I k Z p b G x D b 2 x 1 b W 5 U e X B l c y I g V m F s d W U 9 I n N B d 0 1 G Q l E 9 P S I g L z 4 8 R W 5 0 c n k g V H l w Z T 0 i R m l s b E x h c 3 R V c G R h d G V k I i B W Y W x 1 Z T 0 i Z D I w M j A t M D U t M T N U M D U 6 M z Q 6 N D E u N T A x M D c x M F o i I C 8 + P E V u d H J 5 I F R 5 c G U 9 I k Z p b G x U Y X J n Z X Q i I F Z h b H V l P S J z 0 J H Q s N C 3 0 L A y X 9 G C 0 L 7 Q u 9 G J 0 L j Q v d C w I i A v P j x F b n R y e S B U e X B l P S J M b 2 F k Z W R U b 0 F u Y W x 5 c 2 l z U 2 V y d m l j Z X M i I F Z h b H V l P S J s M C I g L z 4 8 R W 5 0 c n k g V H l w Z T 0 i U m V j b 3 Z l c n l U Y X J n Z X R S b 3 c i I F Z h b H V l P S J s N C I g L z 4 8 R W 5 0 c n k g V H l w Z T 0 i U m V j b 3 Z l c n l U Y X J n Z X R D b 2 x 1 b W 4 i I F Z h b H V l P S J s M T Y i I C 8 + P E V u d H J 5 I F R 5 c G U 9 I l J l Y 2 9 2 Z X J 5 V G F y Z 2 V 0 U 2 h l Z X Q i I F Z h b H V l P S J z 0 K f Q o N C f I i A v P j x F b n R y e S B U e X B l P S J G a W x s Q 2 9 1 b n Q i I F Z h b H V l P S J s M C I g L z 4 8 R W 5 0 c n k g V H l w Z T 0 i U X V l c n l J R C I g V m F s d W U 9 I n N l Z T l h M 2 Z j Y y 0 1 O T I 2 L T Q 1 M z Y t O D A z M S 1 l M m I w Z G U 4 N W J l O G I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y Z x d W 9 0 O 9 C i 0 L 7 Q u 9 G J 0 L j Q v d C w J n F 1 b 3 Q 7 L C Z x d W 9 0 O 9 C U 0 L v Q u N C 9 0 L A m c X V v d D t d L C Z x d W 9 0 O 3 F 1 Z X J 5 U m V s Y X R p b 2 5 z a G l w c y Z x d W 9 0 O z p b X S w m c X V v d D t j b 2 x 1 b W 5 J Z G V u d G l 0 a W V z J n F 1 b 3 Q 7 O l s m c X V v d D t T Z W N 0 a W 9 u M S / Q k d C w 0 L f Q s D I g 0 Y L Q v t C 7 0 Y n Q u N C 9 0 L A v 0 K H Q s 9 G A 0 Y P Q v 9 C / 0 L j R g N C + 0 L L Q s N C 9 0 L 3 R i 9 C 1 I N G B 0 Y L R g N C + 0 L r Q u C 5 7 0 K L Q v t C 7 0 Y n Q u N C 9 0 L A s M H 0 m c X V v d D s s J n F 1 b 3 Q 7 U 2 V j d G l v b j E v 0 J H Q s N C 3 0 L A y I N G C 0 L 7 Q u 9 G J 0 L j Q v d C w L 9 C h 0 L P R g N G D 0 L / Q v 9 C 4 0 Y D Q v t C y 0 L D Q v d C 9 0 Y v Q t S D R g d G C 0 Y D Q v t C 6 0 L g u e 9 C U 0 L v Q u N C 9 0 L A s M X 0 m c X V v d D s s J n F 1 b 3 Q 7 U 2 V j d G l v b j E v 0 J H Q s N C 3 0 L A y I N G C 0 L 7 Q u 9 G J 0 L j Q v d C w L 9 C h 0 L P R g N G D 0 L / Q v 9 C 4 0 Y D Q v t C y 0 L D Q v d C 9 0 Y v Q t S D R g d G C 0 Y D Q v t C 6 0 L g u e 9 C o 0 Y I s M n 0 m c X V v d D s s J n F 1 b 3 Q 7 U 2 V j d G l v b j E v 0 J H Q s N C 3 0 L A y I N G C 0 L 7 Q u 9 G J 0 L j Q v d C w L 9 C h 0 L P R g N G D 0 L / Q v 9 C 4 0 Y D Q v t C y 0 L D Q v d C 9 0 Y v Q t S D R g d G C 0 Y D Q v t C 6 0 L g u e 9 C c L t C 6 0 Y P Q s S 4 s M 3 0 m c X V v d D t d L C Z x d W 9 0 O 0 N v b H V t b k N v d W 5 0 J n F 1 b 3 Q 7 O j Q s J n F 1 b 3 Q 7 S 2 V 5 Q 2 9 s d W 1 u T m F t Z X M m c X V v d D s 6 W y Z x d W 9 0 O 9 C i 0 L 7 Q u 9 G J 0 L j Q v d C w J n F 1 b 3 Q 7 L C Z x d W 9 0 O 9 C U 0 L v Q u N C 9 0 L A m c X V v d D t d L C Z x d W 9 0 O 0 N v b H V t b k l k Z W 5 0 a X R p Z X M m c X V v d D s 6 W y Z x d W 9 0 O 1 N l Y 3 R p b 2 4 x L 9 C R 0 L D Q t 9 C w M i D R g t C + 0 L v R i d C 4 0 L 3 Q s C / Q o d C z 0 Y D R g 9 C / 0 L / Q u N G A 0 L 7 Q s t C w 0 L 3 Q v d G L 0 L U g 0 Y H R g t G A 0 L 7 Q u t C 4 L n v Q o t C + 0 L v R i d C 4 0 L 3 Q s C w w f S Z x d W 9 0 O y w m c X V v d D t T Z W N 0 a W 9 u M S / Q k d C w 0 L f Q s D I g 0 Y L Q v t C 7 0 Y n Q u N C 9 0 L A v 0 K H Q s 9 G A 0 Y P Q v 9 C / 0 L j R g N C + 0 L L Q s N C 9 0 L 3 R i 9 C 1 I N G B 0 Y L R g N C + 0 L r Q u C 5 7 0 J T Q u 9 C 4 0 L 3 Q s C w x f S Z x d W 9 0 O y w m c X V v d D t T Z W N 0 a W 9 u M S / Q k d C w 0 L f Q s D I g 0 Y L Q v t C 7 0 Y n Q u N C 9 0 L A v 0 K H Q s 9 G A 0 Y P Q v 9 C / 0 L j R g N C + 0 L L Q s N C 9 0 L 3 R i 9 C 1 I N G B 0 Y L R g N C + 0 L r Q u C 5 7 0 K j R g i w y f S Z x d W 9 0 O y w m c X V v d D t T Z W N 0 a W 9 u M S / Q k d C w 0 L f Q s D I g 0 Y L Q v t C 7 0 Y n Q u N C 9 0 L A v 0 K H Q s 9 G A 0 Y P Q v 9 C / 0 L j R g N C + 0 L L Q s N C 9 0 L 3 R i 9 C 1 I N G B 0 Y L R g N C + 0 L r Q u C 5 7 0 J w u 0 L r R g 9 C x L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w J U Q w J U I 3 J U Q w J U I w M i U y M C V E M S U 4 M i V E M C V C R S V E M C V C Q i V E M S U 4 O S V E M C V C O C V E M C V C R C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y J T I w J U Q x J T g y J U Q w J U J F J U Q w J U J C J U Q x J T g 5 J U Q w J U I 4 J U Q w J U J E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I l M j A l R D E l O D I l R D A l Q k U l R D A l Q k I l R D E l O D k l R D A l Q j g l R D A l Q k Q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i U y M C V E M S U 4 M i V E M C V C R S V E M C V C Q i V E M S U 4 O S V E M C V C O C V E M C V C R C V E M C V C M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y J T I w J U Q x J T g y J U Q w J U J F J U Q w J U J C J U Q x J T g 5 J U Q w J U I 4 J U Q w J U J E J U Q w J U I w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I l M j A l R D A l Q j Q l R D A l Q k I l R D A l Q j g l R D A l Q k Q l R D A l Q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F y Z 2 V 0 I i B W Y W x 1 Z T 0 i c 9 C R 0 L D Q t 9 C w M l / Q t N C 7 0 L j Q v d C w I i A v P j x F b n R y e S B U e X B l P S J G a W x s T G F z d F V w Z G F 0 Z W Q i I F Z h b H V l P S J k M j A y M C 0 w N S 0 x M 1 Q w N T o z N D o 0 M S 4 0 O D U x M T M 2 W i I g L z 4 8 R W 5 0 c n k g V H l w Z T 0 i R m l s b E V y c m 9 y Q 2 9 1 b n Q i I F Z h b H V l P S J s M C I g L z 4 8 R W 5 0 c n k g V H l w Z T 0 i R m l s b E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v Q l N C 7 0 L j Q v d C w J n F 1 b 3 Q 7 L C Z x d W 9 0 O 9 C o 0 Y I m c X V v d D s s J n F 1 b 3 Q 7 0 J w u 0 L r R g 9 C x L i Z x d W 9 0 O 1 0 i I C 8 + P E V u d H J 5 I F R 5 c G U 9 I k Z p b G x D b 2 x 1 b W 5 U e X B l c y I g V m F s d W U 9 I n N B d 1 V G I i A v P j x F b n R y e S B U e X B l P S J G a W x s U 3 R h d H V z I i B W Y W x 1 Z T 0 i c 0 N v b X B s Z X R l I i A v P j x F b n R y e S B U e X B l P S J M b 2 F k Z W R U b 0 F u Y W x 5 c 2 l z U 2 V y d m l j Z X M i I F Z h b H V l P S J s M C I g L z 4 8 R W 5 0 c n k g V H l w Z T 0 i U m V j b 3 Z l c n l U Y X J n Z X R T a G V l d C I g V m F s d W U 9 I n P Q p 9 C g 0 J 8 i I C 8 + P E V u d H J 5 I F R 5 c G U 9 I l J l Y 2 9 2 Z X J 5 V G F y Z 2 V 0 Q 2 9 s d W 1 u I i B W Y W x 1 Z T 0 i b D I x I i A v P j x F b n R y e S B U e X B l P S J S Z W N v d m V y e V R h c m d l d F J v d y I g V m F s d W U 9 I m w 0 I i A v P j x F b n R y e S B U e X B l P S J B Z G R l Z F R v R G F 0 Y U 1 v Z G V s I i B W Y W x 1 Z T 0 i b D A i I C 8 + P E V u d H J 5 I F R 5 c G U 9 I l F 1 Z X J 5 S U Q i I F Z h b H V l P S J z Y j A w Z T B l Z j c t N T k 5 O S 0 0 Z T d j L W I 3 M T I t Z T Z l M j E z N D l j N D g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s m c X V v d D v Q l N C 7 0 L j Q v d C w J n F 1 b 3 Q 7 X S w m c X V v d D t x d W V y e V J l b G F 0 a W 9 u c 2 h p c H M m c X V v d D s 6 W 1 0 s J n F 1 b 3 Q 7 Y 2 9 s d W 1 u S W R l b n R p d G l l c y Z x d W 9 0 O z p b J n F 1 b 3 Q 7 U 2 V j d G l v b j E v 0 J H Q s N C 3 0 L A y I N C 0 0 L v Q u N C 9 0 L A v 0 K H Q s 9 G A 0 Y P Q v 9 C / 0 L j R g N C + 0 L L Q s N C 9 0 L 3 R i 9 C 1 I N G B 0 Y L R g N C + 0 L r Q u C 5 7 0 J T Q u 9 C 4 0 L 3 Q s C w w f S Z x d W 9 0 O y w m c X V v d D t T Z W N 0 a W 9 u M S / Q k d C w 0 L f Q s D I g 0 L T Q u 9 C 4 0 L 3 Q s C / Q o d C z 0 Y D R g 9 C / 0 L / Q u N G A 0 L 7 Q s t C w 0 L 3 Q v d G L 0 L U g 0 Y H R g t G A 0 L 7 Q u t C 4 L n v Q q N G C L D F 9 J n F 1 b 3 Q 7 L C Z x d W 9 0 O 1 N l Y 3 R p b 2 4 x L 9 C R 0 L D Q t 9 C w M i D Q t N C 7 0 L j Q v d C w L 9 C h 0 L P R g N G D 0 L / Q v 9 C 4 0 Y D Q v t C y 0 L D Q v d C 9 0 Y v Q t S D R g d G C 0 Y D Q v t C 6 0 L g u e 9 C c L t C 6 0 Y P Q s S 4 s M n 0 m c X V v d D t d L C Z x d W 9 0 O 0 N v b H V t b k N v d W 5 0 J n F 1 b 3 Q 7 O j M s J n F 1 b 3 Q 7 S 2 V 5 Q 2 9 s d W 1 u T m F t Z X M m c X V v d D s 6 W y Z x d W 9 0 O 9 C U 0 L v Q u N C 9 0 L A m c X V v d D t d L C Z x d W 9 0 O 0 N v b H V t b k l k Z W 5 0 a X R p Z X M m c X V v d D s 6 W y Z x d W 9 0 O 1 N l Y 3 R p b 2 4 x L 9 C R 0 L D Q t 9 C w M i D Q t N C 7 0 L j Q v d C w L 9 C h 0 L P R g N G D 0 L / Q v 9 C 4 0 Y D Q v t C y 0 L D Q v d C 9 0 Y v Q t S D R g d G C 0 Y D Q v t C 6 0 L g u e 9 C U 0 L v Q u N C 9 0 L A s M H 0 m c X V v d D s s J n F 1 b 3 Q 7 U 2 V j d G l v b j E v 0 J H Q s N C 3 0 L A y I N C 0 0 L v Q u N C 9 0 L A v 0 K H Q s 9 G A 0 Y P Q v 9 C / 0 L j R g N C + 0 L L Q s N C 9 0 L 3 R i 9 C 1 I N G B 0 Y L R g N C + 0 L r Q u C 5 7 0 K j R g i w x f S Z x d W 9 0 O y w m c X V v d D t T Z W N 0 a W 9 u M S / Q k d C w 0 L f Q s D I g 0 L T Q u 9 C 4 0 L 3 Q s C / Q o d C z 0 Y D R g 9 C / 0 L / Q u N G A 0 L 7 Q s t C w 0 L 3 Q v d G L 0 L U g 0 Y H R g t G A 0 L 7 Q u t C 4 L n v Q n C 7 Q u t G D 0 L E u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y J T I w J U Q w J U I 0 J U Q w J U J C J U Q w J U I 4 J U Q w J U J E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I l M j A l R D A l Q j Q l R D A l Q k I l R D A l Q j g l R D A l Q k Q l R D A l Q j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i U y M C V E M C V C N C V E M C V C Q i V E M C V C O C V E M C V C R C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y J T I w J U Q w J U I 0 J U Q w J U J C J U Q w J U I 4 J U Q w J U J E J U Q w J U I w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M l M j A l R D E l O D I l R D A l Q k U l R D A l Q k I l R D E l O D k l R D A l Q j g l R D A l Q k Q l R D A l Q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F y Z 2 V 0 I i B W Y W x 1 Z T 0 i c 9 C R 0 L D Q t 9 C w M 1 / R g t C + 0 L v R i d C 4 0 L 3 Q s C I g L z 4 8 R W 5 0 c n k g V H l w Z T 0 i R m l s b E N v b H V t b l R 5 c G V z I i B W Y W x 1 Z T 0 i c 0 F 3 T U Z C U T 0 9 I i A v P j x F b n R y e S B U e X B l P S J B Z G R l Z F R v R G F 0 Y U 1 v Z G V s I i B W Y W x 1 Z T 0 i b D A i I C 8 + P E V u d H J 5 I F R 5 c G U 9 I k Z p b G x D b 2 x 1 b W 5 O Y W 1 l c y I g V m F s d W U 9 I n N b J n F 1 b 3 Q 7 0 K L Q v t C 7 0 Y n Q u N C 9 0 L A m c X V v d D s s J n F 1 b 3 Q 7 0 J T Q u 9 C 4 0 L 3 Q s C Z x d W 9 0 O y w m c X V v d D v Q q N G C J n F 1 b 3 Q 7 L C Z x d W 9 0 O 9 C c L t C 6 0 Y P Q s S 4 m c X V v d D t d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E z V D A 1 O j M 0 O j Q w L j Q y M z c x O T h a I i A v P j x F b n R y e S B U e X B l P S J G a W x s U 3 R h d H V z I i B W Y W x 1 Z T 0 i c 0 N v b X B s Z X R l I i A v P j x F b n R y e S B U e X B l P S J M b 2 F k Z W R U b 0 F u Y W x 5 c 2 l z U 2 V y d m l j Z X M i I F Z h b H V l P S J s M C I g L z 4 8 R W 5 0 c n k g V H l w Z T 0 i U m V j b 3 Z l c n l U Y X J n Z X R T a G V l d C I g V m F s d W U 9 I n P Q m t C h 0 J E i I C 8 + P E V u d H J 5 I F R 5 c G U 9 I l J l Y 2 9 2 Z X J 5 V G F y Z 2 V 0 Q 2 9 s d W 1 u I i B W Y W x 1 Z T 0 i b D E 2 I i A v P j x F b n R y e S B U e X B l P S J S Z W N v d m V y e V R h c m d l d F J v d y I g V m F s d W U 9 I m w 0 I i A v P j x F b n R y e S B U e X B l P S J G a W x s Q 2 9 1 b n Q i I F Z h b H V l P S J s M i I g L z 4 8 R W 5 0 c n k g V H l w Z T 0 i U X V l c n l J R C I g V m F s d W U 9 I n M 5 M T I 4 M z J k M i 0 4 M G J m L T R l Z G Q t Y W N h N S 1 m Z j E x N W M 4 N z A x O W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y Z x d W 9 0 O 9 C i 0 L 7 Q u 9 G J 0 L j Q v d C w J n F 1 b 3 Q 7 L C Z x d W 9 0 O 9 C U 0 L v Q u N C 9 0 L A m c X V v d D t d L C Z x d W 9 0 O 3 F 1 Z X J 5 U m V s Y X R p b 2 5 z a G l w c y Z x d W 9 0 O z p b X S w m c X V v d D t j b 2 x 1 b W 5 J Z G V u d G l 0 a W V z J n F 1 b 3 Q 7 O l s m c X V v d D t T Z W N 0 a W 9 u M S / Q k d C w 0 L f Q s D M g 0 Y L Q v t C 7 0 Y n Q u N C 9 0 L A v 0 K H Q s 9 G A 0 Y P Q v 9 C / 0 L j R g N C + 0 L L Q s N C 9 0 L 3 R i 9 C 1 I N G B 0 Y L R g N C + 0 L r Q u C 5 7 0 K L Q v t C 7 0 Y n Q u N C 9 0 L A s M H 0 m c X V v d D s s J n F 1 b 3 Q 7 U 2 V j d G l v b j E v 0 J H Q s N C 3 0 L A z I N G C 0 L 7 Q u 9 G J 0 L j Q v d C w L 9 C h 0 L P R g N G D 0 L / Q v 9 C 4 0 Y D Q v t C y 0 L D Q v d C 9 0 Y v Q t S D R g d G C 0 Y D Q v t C 6 0 L g u e 9 C U 0 L v Q u N C 9 0 L A s M X 0 m c X V v d D s s J n F 1 b 3 Q 7 U 2 V j d G l v b j E v 0 J H Q s N C 3 0 L A z I N G C 0 L 7 Q u 9 G J 0 L j Q v d C w L 9 C h 0 L P R g N G D 0 L / Q v 9 C 4 0 Y D Q v t C y 0 L D Q v d C 9 0 Y v Q t S D R g d G C 0 Y D Q v t C 6 0 L g u e 9 C o 0 Y I s M n 0 m c X V v d D s s J n F 1 b 3 Q 7 U 2 V j d G l v b j E v 0 J H Q s N C 3 0 L A z I N G C 0 L 7 Q u 9 G J 0 L j Q v d C w L 9 C h 0 L P R g N G D 0 L / Q v 9 C 4 0 Y D Q v t C y 0 L D Q v d C 9 0 Y v Q t S D R g d G C 0 Y D Q v t C 6 0 L g u e 9 C c L t C 6 0 Y P Q s S 4 s M 3 0 m c X V v d D t d L C Z x d W 9 0 O 0 N v b H V t b k N v d W 5 0 J n F 1 b 3 Q 7 O j Q s J n F 1 b 3 Q 7 S 2 V 5 Q 2 9 s d W 1 u T m F t Z X M m c X V v d D s 6 W y Z x d W 9 0 O 9 C i 0 L 7 Q u 9 G J 0 L j Q v d C w J n F 1 b 3 Q 7 L C Z x d W 9 0 O 9 C U 0 L v Q u N C 9 0 L A m c X V v d D t d L C Z x d W 9 0 O 0 N v b H V t b k l k Z W 5 0 a X R p Z X M m c X V v d D s 6 W y Z x d W 9 0 O 1 N l Y 3 R p b 2 4 x L 9 C R 0 L D Q t 9 C w M y D R g t C + 0 L v R i d C 4 0 L 3 Q s C / Q o d C z 0 Y D R g 9 C / 0 L / Q u N G A 0 L 7 Q s t C w 0 L 3 Q v d G L 0 L U g 0 Y H R g t G A 0 L 7 Q u t C 4 L n v Q o t C + 0 L v R i d C 4 0 L 3 Q s C w w f S Z x d W 9 0 O y w m c X V v d D t T Z W N 0 a W 9 u M S / Q k d C w 0 L f Q s D M g 0 Y L Q v t C 7 0 Y n Q u N C 9 0 L A v 0 K H Q s 9 G A 0 Y P Q v 9 C / 0 L j R g N C + 0 L L Q s N C 9 0 L 3 R i 9 C 1 I N G B 0 Y L R g N C + 0 L r Q u C 5 7 0 J T Q u 9 C 4 0 L 3 Q s C w x f S Z x d W 9 0 O y w m c X V v d D t T Z W N 0 a W 9 u M S / Q k d C w 0 L f Q s D M g 0 Y L Q v t C 7 0 Y n Q u N C 9 0 L A v 0 K H Q s 9 G A 0 Y P Q v 9 C / 0 L j R g N C + 0 L L Q s N C 9 0 L 3 R i 9 C 1 I N G B 0 Y L R g N C + 0 L r Q u C 5 7 0 K j R g i w y f S Z x d W 9 0 O y w m c X V v d D t T Z W N 0 a W 9 u M S / Q k d C w 0 L f Q s D M g 0 Y L Q v t C 7 0 Y n Q u N C 9 0 L A v 0 K H Q s 9 G A 0 Y P Q v 9 C / 0 L j R g N C + 0 L L Q s N C 9 0 L 3 R i 9 C 1 I N G B 0 Y L R g N C + 0 L r Q u C 5 7 0 J w u 0 L r R g 9 C x L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w J U Q w J U I 3 J U Q w J U I w M y U y M C V E M S U 4 M i V E M C V C R S V E M C V C Q i V E M S U 4 O S V E M C V C O C V E M C V C R C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z J T I w J U Q x J T g y J U Q w J U J F J U Q w J U J C J U Q x J T g 5 J U Q w J U I 4 J U Q w J U J E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M l M j A l R D E l O D I l R D A l Q k U l R D A l Q k I l R D E l O D k l R D A l Q j g l R D A l Q k Q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y U y M C V E M S U 4 M i V E M C V C R S V E M C V C Q i V E M S U 4 O S V E M C V C O C V E M C V C R C V E M C V C M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z J T I w J U Q x J T g y J U Q w J U J F J U Q w J U J C J U Q x J T g 5 J U Q w J U I 4 J U Q w J U J E J U Q w J U I w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M l M j A l R D A l Q j Q l R D A l Q k I l R D A l Q j g l R D A l Q k Q l R D A l Q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V H l w Z X M i I F Z h b H V l P S J z Q X d V R i I g L z 4 8 R W 5 0 c n k g V H l w Z T 0 i R m l s b E N v b H V t b k 5 h b W V z I i B W Y W x 1 Z T 0 i c 1 s m c X V v d D v Q l N C 7 0 L j Q v d C w J n F 1 b 3 Q 7 L C Z x d W 9 0 O 9 C o 0 Y I m c X V v d D s s J n F 1 b 3 Q 7 0 J w u 0 L r R g 9 C x L i Z x d W 9 0 O 1 0 i I C 8 + P E V u d H J 5 I F R 5 c G U 9 I k Z p b G x F c n J v c k N v Z G U i I F Z h b H V l P S J z V W 5 r b m 9 3 b i I g L z 4 8 R W 5 0 c n k g V H l w Z T 0 i R m l s b E N v d W 5 0 I i B W Y W x 1 Z T 0 i b D I i I C 8 + P E V u d H J 5 I F R 5 c G U 9 I k Z p b G x F c n J v c k N v d W 5 0 I i B W Y W x 1 Z T 0 i b D A i I C 8 + P E V u d H J 5 I F R 5 c G U 9 I k Z p b G x M Y X N 0 V X B k Y X R l Z C I g V m F s d W U 9 I m Q y M D I w L T A 1 L T E z V D A 1 O j M 0 O j Q w L j Q w M D c 4 M D l a I i A v P j x F b n R y e S B U e X B l P S J G a W x s V G F y Z 2 V 0 I i B W Y W x 1 Z T 0 i c 9 C R 0 L D Q t 9 C w M 1 / Q t N C 7 0 L j Q v d C w I i A v P j x F b n R y e S B U e X B l P S J M b 2 F k Z W R U b 0 F u Y W x 5 c 2 l z U 2 V y d m l j Z X M i I F Z h b H V l P S J s M C I g L z 4 8 R W 5 0 c n k g V H l w Z T 0 i U m V j b 3 Z l c n l U Y X J n Z X R S b 3 c i I F Z h b H V l P S J s N C I g L z 4 8 R W 5 0 c n k g V H l w Z T 0 i U m V j b 3 Z l c n l U Y X J n Z X R D b 2 x 1 b W 4 i I F Z h b H V l P S J s M j E i I C 8 + P E V u d H J 5 I F R 5 c G U 9 I l J l Y 2 9 2 Z X J 5 V G F y Z 2 V 0 U 2 h l Z X Q i I F Z h b H V l P S J z 0 J r Q o d C R I i A v P j x F b n R y e S B U e X B l P S J B Z G R l Z F R v R G F 0 Y U 1 v Z G V s I i B W Y W x 1 Z T 0 i b D A i I C 8 + P E V u d H J 5 I F R 5 c G U 9 I l F 1 Z X J 5 S U Q i I F Z h b H V l P S J z N j l i N z l h Z D k t Z T B i M C 0 0 Z T R j L W F m N 2 Q t M z I 5 Z W Q 5 Y z U 5 N z Y 5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s m c X V v d D v Q l N C 7 0 L j Q v d C w J n F 1 b 3 Q 7 X S w m c X V v d D t x d W V y e V J l b G F 0 a W 9 u c 2 h p c H M m c X V v d D s 6 W 1 0 s J n F 1 b 3 Q 7 Y 2 9 s d W 1 u S W R l b n R p d G l l c y Z x d W 9 0 O z p b J n F 1 b 3 Q 7 U 2 V j d G l v b j E v 0 J H Q s N C 3 0 L A z I N C 0 0 L v Q u N C 9 0 L A v 0 K H Q s 9 G A 0 Y P Q v 9 C / 0 L j R g N C + 0 L L Q s N C 9 0 L 3 R i 9 C 1 I N G B 0 Y L R g N C + 0 L r Q u C 5 7 0 J T Q u 9 C 4 0 L 3 Q s C w w f S Z x d W 9 0 O y w m c X V v d D t T Z W N 0 a W 9 u M S / Q k d C w 0 L f Q s D M g 0 L T Q u 9 C 4 0 L 3 Q s C / Q o d C z 0 Y D R g 9 C / 0 L / Q u N G A 0 L 7 Q s t C w 0 L 3 Q v d G L 0 L U g 0 Y H R g t G A 0 L 7 Q u t C 4 L n v Q q N G C L D F 9 J n F 1 b 3 Q 7 L C Z x d W 9 0 O 1 N l Y 3 R p b 2 4 x L 9 C R 0 L D Q t 9 C w M y D Q t N C 7 0 L j Q v d C w L 9 C h 0 L P R g N G D 0 L / Q v 9 C 4 0 Y D Q v t C y 0 L D Q v d C 9 0 Y v Q t S D R g d G C 0 Y D Q v t C 6 0 L g u e 9 C c L t C 6 0 Y P Q s S 4 s M n 0 m c X V v d D t d L C Z x d W 9 0 O 0 N v b H V t b k N v d W 5 0 J n F 1 b 3 Q 7 O j M s J n F 1 b 3 Q 7 S 2 V 5 Q 2 9 s d W 1 u T m F t Z X M m c X V v d D s 6 W y Z x d W 9 0 O 9 C U 0 L v Q u N C 9 0 L A m c X V v d D t d L C Z x d W 9 0 O 0 N v b H V t b k l k Z W 5 0 a X R p Z X M m c X V v d D s 6 W y Z x d W 9 0 O 1 N l Y 3 R p b 2 4 x L 9 C R 0 L D Q t 9 C w M y D Q t N C 7 0 L j Q v d C w L 9 C h 0 L P R g N G D 0 L / Q v 9 C 4 0 Y D Q v t C y 0 L D Q v d C 9 0 Y v Q t S D R g d G C 0 Y D Q v t C 6 0 L g u e 9 C U 0 L v Q u N C 9 0 L A s M H 0 m c X V v d D s s J n F 1 b 3 Q 7 U 2 V j d G l v b j E v 0 J H Q s N C 3 0 L A z I N C 0 0 L v Q u N C 9 0 L A v 0 K H Q s 9 G A 0 Y P Q v 9 C / 0 L j R g N C + 0 L L Q s N C 9 0 L 3 R i 9 C 1 I N G B 0 Y L R g N C + 0 L r Q u C 5 7 0 K j R g i w x f S Z x d W 9 0 O y w m c X V v d D t T Z W N 0 a W 9 u M S / Q k d C w 0 L f Q s D M g 0 L T Q u 9 C 4 0 L 3 Q s C / Q o d C z 0 Y D R g 9 C / 0 L / Q u N G A 0 L 7 Q s t C w 0 L 3 Q v d G L 0 L U g 0 Y H R g t G A 0 L 7 Q u t C 4 L n v Q n C 7 Q u t G D 0 L E u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z J T I w J U Q w J U I 0 J U Q w J U J C J U Q w J U I 4 J U Q w J U J E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M l M j A l R D A l Q j Q l R D A l Q k I l R D A l Q j g l R D A l Q k Q l R D A l Q j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y U y M C V E M C V C N C V E M C V C Q i V E M C V C O C V E M C V C R C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z J T I w J U Q w J U I 0 J U Q w J U J C J U Q w J U I 4 J U Q w J U J E J U Q w J U I w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1 p q V N 9 N C 1 T o E 0 + 2 E T 9 M 2 e A A A A A A I A A A A A A B B m A A A A A Q A A I A A A A J N b t y n 0 / L F b t Y 6 Z 0 e Y p 4 J b 6 I 7 o 6 R Q C c k 2 0 z L r 6 l e K g a A A A A A A 6 A A A A A A g A A I A A A A C w L I E + j Y S O N 4 + R S j / l G 6 4 Z 7 q T O b / V Q A E W R k F 0 5 E X z 1 u U A A A A K 9 N 6 c 2 1 A b 5 H V m b m 6 n 7 B p y 0 U C n s 7 8 v N Q 4 T S o i o k I 3 G / F T s r B L L 3 N b X R e r G R x m Z B U u 2 V r x W p 4 A + p V Y 8 O R 4 z 6 T V f 5 n A x k N O P W E E G a 2 j N I y G j t v Q A A A A K 8 R P T 0 t b t 4 i w N v w K t s M 5 c e 3 V q M b c o k C F u a W 1 7 F Z i R j Z B e I v I d 9 r G w R B w 4 4 M 4 3 / E j l V P 7 i a X k G 1 b Z 1 + Z n w z v / o Q = < / D a t a M a s h u p > 
</file>

<file path=customXml/itemProps1.xml><?xml version="1.0" encoding="utf-8"?>
<ds:datastoreItem xmlns:ds="http://schemas.openxmlformats.org/officeDocument/2006/customXml" ds:itemID="{9B922589-A88C-40D6-9619-D867C92002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Гарант</vt:lpstr>
      <vt:lpstr>КСБ</vt:lpstr>
      <vt:lpstr>ЧРП</vt:lpstr>
      <vt:lpstr>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2020-05-13T05:35:05Z</dcterms:modified>
</cp:coreProperties>
</file>