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5.xml" ContentType="application/vnd.openxmlformats-officedocument.spreadsheetml.queryTable+xml"/>
  <Override PartName="/xl/tables/table8.xml" ContentType="application/vnd.openxmlformats-officedocument.spreadsheetml.table+xml"/>
  <Override PartName="/xl/queryTables/queryTable6.xml" ContentType="application/vnd.openxmlformats-officedocument.spreadsheetml.query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queryTables/queryTable7.xml" ContentType="application/vnd.openxmlformats-officedocument.spreadsheetml.queryTable+xml"/>
  <Override PartName="/xl/tables/table11.xml" ContentType="application/vnd.openxmlformats-officedocument.spreadsheetml.table+xml"/>
  <Override PartName="/xl/queryTables/queryTable8.xml" ContentType="application/vnd.openxmlformats-officedocument.spreadsheetml.queryTable+xml"/>
  <Override PartName="/xl/tables/table12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48A356A4-D454-4A90-9A73-B6FEE56FE5D4}" xr6:coauthVersionLast="45" xr6:coauthVersionMax="45" xr10:uidLastSave="{00000000-0000-0000-0000-000000000000}"/>
  <bookViews>
    <workbookView xWindow="-120" yWindow="-120" windowWidth="38640" windowHeight="15840" activeTab="3" xr2:uid="{00000000-000D-0000-FFFF-FFFF00000000}"/>
  </bookViews>
  <sheets>
    <sheet name="Гарант" sheetId="1" r:id="rId1"/>
    <sheet name="КСБ" sheetId="3" r:id="rId2"/>
    <sheet name="ЧРП" sheetId="4" r:id="rId3"/>
    <sheet name="Итог" sheetId="7" r:id="rId4"/>
  </sheets>
  <definedNames>
    <definedName name="ExternalData_1" localSheetId="0" hidden="1">Гарант!#REF!</definedName>
    <definedName name="ExternalData_1" localSheetId="3" hidden="1">Итог!$B$4:$F$8</definedName>
    <definedName name="ExternalData_1" localSheetId="1" hidden="1">КСБ!#REF!</definedName>
    <definedName name="ExternalData_1" localSheetId="2" hidden="1">ЧРП!#REF!</definedName>
    <definedName name="ExternalData_2" localSheetId="0" hidden="1">Гарант!$H$4:$K$6</definedName>
    <definedName name="ExternalData_2" localSheetId="3" hidden="1">Итог!$H$4:$K$7</definedName>
    <definedName name="ExternalData_2" localSheetId="1" hidden="1">КСБ!$H$4:$K$6</definedName>
    <definedName name="ExternalData_2" localSheetId="2" hidden="1">ЧРП!$H$4:$K$5</definedName>
    <definedName name="ExternalData_3" localSheetId="0" hidden="1">Гарант!$M$4:$O$6</definedName>
    <definedName name="ExternalData_3" localSheetId="3" hidden="1">Итог!$M$4:$O$6</definedName>
    <definedName name="ExternalData_3" localSheetId="1" hidden="1">КСБ!$M$4:$O$6</definedName>
    <definedName name="ExternalData_3" localSheetId="2" hidden="1">ЧРП!$M$4:$O$5</definedName>
    <definedName name="ExternalData_4" localSheetId="3" hidden="1">Итог!#REF!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4" l="1"/>
  <c r="K6" i="4"/>
  <c r="J7" i="3"/>
  <c r="K7" i="3"/>
  <c r="E9" i="7"/>
  <c r="F9" i="7"/>
  <c r="N6" i="4"/>
  <c r="O6" i="4"/>
  <c r="N7" i="3"/>
  <c r="O7" i="3"/>
  <c r="J7" i="1"/>
  <c r="K7" i="1"/>
  <c r="J8" i="7"/>
  <c r="K8" i="7"/>
  <c r="N7" i="7"/>
  <c r="O7" i="7"/>
  <c r="N7" i="1"/>
  <c r="O7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652AD6B-0008-45CE-849B-EC7E26103239}" keepAlive="1" name="Запрос — База1" description="Соединение с запросом &quot;База1&quot; в книге." type="5" refreshedVersion="0" background="1">
    <dbPr connection="Provider=Microsoft.Mashup.OleDb.1;Data Source=$Workbook$;Location=База1;Extended Properties=&quot;&quot;" command="SELECT * FROM [База1]"/>
  </connection>
  <connection id="2" xr16:uid="{00000000-0015-0000-FFFF-FFFF00000000}" keepAlive="1" name="Запрос — База1 длина" description="Соединение с запросом &quot;База1 длина&quot; в книге." type="5" refreshedVersion="6" background="1" saveData="1">
    <dbPr connection="Provider=Microsoft.Mashup.OleDb.1;Data Source=$Workbook$;Location=База1 длина;Extended Properties=&quot;&quot;" command="SELECT * FROM [База1 длина]"/>
  </connection>
  <connection id="3" xr16:uid="{00000000-0015-0000-FFFF-FFFF01000000}" keepAlive="1" name="Запрос — База1 толщина" description="Соединение с запросом &quot;База1 толщина&quot; в книге." type="5" refreshedVersion="6" background="1" saveData="1">
    <dbPr connection="Provider=Microsoft.Mashup.OleDb.1;Data Source=$Workbook$;Location=База1 толщина;Extended Properties=&quot;&quot;" command="SELECT * FROM [База1 толщина]"/>
  </connection>
  <connection id="4" xr16:uid="{BDCDCE1A-001D-4D96-BA92-8505102CE347}" keepAlive="1" name="Запрос — База2" description="Соединение с запросом &quot;База2&quot; в книге." type="5" refreshedVersion="0" background="1">
    <dbPr connection="Provider=Microsoft.Mashup.OleDb.1;Data Source=$Workbook$;Location=База2;Extended Properties=&quot;&quot;" command="SELECT * FROM [База2]"/>
  </connection>
  <connection id="5" xr16:uid="{00000000-0015-0000-FFFF-FFFF02000000}" keepAlive="1" name="Запрос — База2 длина" description="Соединение с запросом &quot;База2 длина&quot; в книге." type="5" refreshedVersion="6" background="1" saveData="1">
    <dbPr connection="Provider=Microsoft.Mashup.OleDb.1;Data Source=$Workbook$;Location=База2 длина;Extended Properties=&quot;&quot;" command="SELECT * FROM [База2 длина]"/>
  </connection>
  <connection id="6" xr16:uid="{00000000-0015-0000-FFFF-FFFF03000000}" keepAlive="1" name="Запрос — База2 толщина" description="Соединение с запросом &quot;База2 толщина&quot; в книге." type="5" refreshedVersion="6" background="1" saveData="1">
    <dbPr connection="Provider=Microsoft.Mashup.OleDb.1;Data Source=$Workbook$;Location=База2 толщина;Extended Properties=&quot;&quot;" command="SELECT * FROM [База2 толщина]"/>
  </connection>
  <connection id="7" xr16:uid="{07533A19-27A1-4368-99D6-23A09375EB79}" keepAlive="1" name="Запрос — База3" description="Соединение с запросом &quot;База3&quot; в книге." type="5" refreshedVersion="0" background="1">
    <dbPr connection="Provider=Microsoft.Mashup.OleDb.1;Data Source=$Workbook$;Location=База3;Extended Properties=&quot;&quot;" command="SELECT * FROM [База3]"/>
  </connection>
  <connection id="8" xr16:uid="{00000000-0015-0000-FFFF-FFFF04000000}" keepAlive="1" name="Запрос — База3 длина" description="Соединение с запросом &quot;База3 длина&quot; в книге." type="5" refreshedVersion="6" background="1" saveData="1">
    <dbPr connection="Provider=Microsoft.Mashup.OleDb.1;Data Source=$Workbook$;Location=База3 длина;Extended Properties=&quot;&quot;" command="SELECT * FROM [База3 длина]"/>
  </connection>
  <connection id="9" xr16:uid="{00000000-0015-0000-FFFF-FFFF05000000}" keepAlive="1" name="Запрос — База3 толщина" description="Соединение с запросом &quot;База3 толщина&quot; в книге." type="5" refreshedVersion="6" background="1" saveData="1">
    <dbPr connection="Provider=Microsoft.Mashup.OleDb.1;Data Source=$Workbook$;Location=База3 толщина;Extended Properties=&quot;&quot;" command="SELECT * FROM [База3 толщина]"/>
  </connection>
  <connection id="10" xr16:uid="{00000000-0015-0000-FFFF-FFFF06000000}" keepAlive="1" name="Запрос — Итог" description="Соединение с запросом &quot;Итог&quot; в книге." type="5" refreshedVersion="6" background="1" saveData="1">
    <dbPr connection="Provider=Microsoft.Mashup.OleDb.1;Data Source=$Workbook$;Location=Итог;Extended Properties=&quot;&quot;" command="SELECT * FROM [Итог]"/>
  </connection>
  <connection id="11" xr16:uid="{00000000-0015-0000-FFFF-FFFF07000000}" keepAlive="1" name="Запрос — Итог длина" description="Соединение с запросом &quot;Итог длина&quot; в книге." type="5" refreshedVersion="6" background="1" saveData="1">
    <dbPr connection="Provider=Microsoft.Mashup.OleDb.1;Data Source=$Workbook$;Location=Итог длина;Extended Properties=&quot;&quot;" command="SELECT * FROM [Итог длина]"/>
  </connection>
  <connection id="12" xr16:uid="{00000000-0015-0000-FFFF-FFFF08000000}" keepAlive="1" name="Запрос — Итог толщина" description="Соединение с запросом &quot;Итог толщина&quot; в книге." type="5" refreshedVersion="6" background="1" saveData="1">
    <dbPr connection="Provider=Microsoft.Mashup.OleDb.1;Data Source=$Workbook$;Location=Итог толщина;Extended Properties=&quot;&quot;" command="SELECT * FROM [Итог толщина]"/>
  </connection>
  <connection id="13" xr16:uid="{00000000-0015-0000-FFFF-FFFF09000000}" keepAlive="1" name="Запрос — Итог толщина (2)(1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4" xr16:uid="{00000000-0015-0000-FFFF-FFFF0A000000}" keepAlive="1" name="Запрос — Итог толщина (2)(2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5" xr16:uid="{00000000-0015-0000-FFFF-FFFF0B000000}" keepAlive="1" name="Запрос — Итог толщина (2)(3)" description="Соединение с запросом &quot;Итог толщина (2)&quot; в книге." type="5" refreshedVersion="6" background="1" saveData="1">
    <dbPr connection="Provider=Microsoft.Mashup.OleDb.1;Data Source=$Workbook$;Location=&quot;Итог толщина (2)&quot;;Extended Properties=&quot;&quot;" command="SELECT * FROM [Итог толщина (2)]"/>
  </connection>
  <connection id="16" xr16:uid="{00000000-0015-0000-FFFF-FFFF0C000000}" keepAlive="1" name="Запрос — Итог толщина (4)" description="Соединение с запросом &quot;Итог толщина (4)&quot; в книге." type="5" refreshedVersion="6" background="1" saveData="1">
    <dbPr connection="Provider=Microsoft.Mashup.OleDb.1;Data Source=$Workbook$;Location=&quot;Итог толщина (4)&quot;;Extended Properties=&quot;&quot;" command="SELECT * FROM [Итог толщина (4)]"/>
  </connection>
  <connection id="17" xr16:uid="{98CF6171-69CE-4002-B33D-6DBCF15EC3B4}" keepAlive="1" name="Запрос — Основной" description="Соединение с запросом &quot;Основной&quot; в книге." type="5" refreshedVersion="0" background="1">
    <dbPr connection="Provider=Microsoft.Mashup.OleDb.1;Data Source=$Workbook$;Location=Основной;Extended Properties=&quot;&quot;" command="SELECT * FROM [Основной]"/>
  </connection>
</connections>
</file>

<file path=xl/sharedStrings.xml><?xml version="1.0" encoding="utf-8"?>
<sst xmlns="http://schemas.openxmlformats.org/spreadsheetml/2006/main" count="72" uniqueCount="12">
  <si>
    <t>Наименование материала</t>
  </si>
  <si>
    <t>Толщина</t>
  </si>
  <si>
    <t>Ширина</t>
  </si>
  <si>
    <t>Длина</t>
  </si>
  <si>
    <t>Шт</t>
  </si>
  <si>
    <t>М.Куб.</t>
  </si>
  <si>
    <t>Указывать в мм!</t>
  </si>
  <si>
    <t>Итог</t>
  </si>
  <si>
    <t>М.куб.</t>
  </si>
  <si>
    <t>М.куб</t>
  </si>
  <si>
    <t>Наименование и объем всех материалов</t>
  </si>
  <si>
    <t>Объем материалов по толщине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</si>
</sst>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7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00000000-0016-0000-0000-000000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2" xr16:uid="{00000000-0016-0000-0000-000001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00000000-0016-0000-0100-000002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00000000-0016-0000-0100-000003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00000000-0016-0000-02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Толщина" tableColumnId="5"/>
      <queryTableField id="2" name="Длина" tableColumnId="2"/>
      <queryTableField id="3" name="Шт" tableColumnId="3"/>
      <queryTableField id="4" name="М.куб.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00000000-0016-0000-02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.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0" xr16:uid="{00000000-0016-0000-0300-000006000000}" autoFormatId="16" applyNumberFormats="0" applyBorderFormats="0" applyFontFormats="0" applyPatternFormats="0" applyAlignmentFormats="0" applyWidthHeightFormats="0">
  <queryTableRefresh nextId="6">
    <queryTableFields count="5">
      <queryTableField id="1" name="Толщина" tableColumnId="6"/>
      <queryTableField id="2" name="Ширина" tableColumnId="2"/>
      <queryTableField id="3" name="Длина" tableColumnId="3"/>
      <queryTableField id="4" name="Шт" tableColumnId="4"/>
      <queryTableField id="5" name="М.куб.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adjustColumnWidth="0" connectionId="12" xr16:uid="{00000000-0016-0000-0300-000007000000}" autoFormatId="16" applyNumberFormats="0" applyBorderFormats="0" applyFontFormats="0" applyPatternFormats="0" applyAlignmentFormats="0" applyWidthHeightFormats="0">
  <queryTableRefresh nextId="6">
    <queryTableFields count="4">
      <queryTableField id="1" name="Толщина" tableColumnId="4"/>
      <queryTableField id="4" name="Длина" tableColumnId="1"/>
      <queryTableField id="2" name="Шт" tableColumnId="2"/>
      <queryTableField id="3" name="М.куб" tableColumnId="3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adjustColumnWidth="0" connectionId="11" xr16:uid="{00000000-0016-0000-03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Длина" tableColumnId="4"/>
      <queryTableField id="2" name="Шт" tableColumnId="2"/>
      <queryTableField id="3" name="М.куб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База1_толщина" displayName="База1_толщина" ref="H4:K7" tableType="queryTable" totalsRowCount="1">
  <autoFilter ref="H4:K6" xr:uid="{00000000-0009-0000-0100-000008000000}"/>
  <tableColumns count="4">
    <tableColumn id="5" xr3:uid="{00000000-0010-0000-0000-000005000000}" uniqueName="5" name="Толщина" totalsRowLabel="Итог" queryTableFieldId="1" dataDxfId="41" totalsRowDxfId="42"/>
    <tableColumn id="2" xr3:uid="{00000000-0010-0000-0000-000002000000}" uniqueName="2" name="Длина" queryTableFieldId="2" dataDxfId="40" totalsRowDxfId="43"/>
    <tableColumn id="3" xr3:uid="{00000000-0010-0000-0000-000003000000}" uniqueName="3" name="Шт" totalsRowFunction="sum" queryTableFieldId="3" dataDxfId="39" totalsRowDxfId="44"/>
    <tableColumn id="4" xr3:uid="{00000000-0010-0000-0000-000004000000}" uniqueName="4" name="М.куб." totalsRowFunction="sum" queryTableFieldId="4" dataDxfId="38" totalsRow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Итог" displayName="Итог" ref="B4:F9" tableType="queryTable" totalsRowCount="1">
  <autoFilter ref="B4:F8" xr:uid="{00000000-0009-0000-0100-000006000000}"/>
  <tableColumns count="5">
    <tableColumn id="6" xr3:uid="{00000000-0010-0000-0900-000006000000}" uniqueName="6" name="Толщина" totalsRowLabel="Итог" queryTableFieldId="1" dataDxfId="20" totalsRowDxfId="21"/>
    <tableColumn id="2" xr3:uid="{00000000-0010-0000-0900-000002000000}" uniqueName="2" name="Ширина" queryTableFieldId="2" dataDxfId="19" totalsRowDxfId="22"/>
    <tableColumn id="3" xr3:uid="{00000000-0010-0000-0900-000003000000}" uniqueName="3" name="Длина" queryTableFieldId="3" dataDxfId="18" totalsRowDxfId="23"/>
    <tableColumn id="4" xr3:uid="{00000000-0010-0000-0900-000004000000}" uniqueName="4" name="Шт" totalsRowFunction="sum" queryTableFieldId="4" dataDxfId="17" totalsRowDxfId="24"/>
    <tableColumn id="5" xr3:uid="{00000000-0010-0000-0900-000005000000}" uniqueName="5" name="М.куб." totalsRowFunction="sum" queryTableFieldId="5" dataDxfId="16" totalsRowDxfId="25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Итог_толщина" displayName="Итог_толщина" ref="H4:K8" tableType="queryTable" totalsRowCount="1">
  <autoFilter ref="H4:K7" xr:uid="{00000000-0009-0000-0100-000007000000}"/>
  <tableColumns count="4">
    <tableColumn id="4" xr3:uid="{00000000-0010-0000-0A00-000004000000}" uniqueName="4" name="Толщина" totalsRowLabel="Итог" queryTableFieldId="1" dataDxfId="48" totalsRowDxfId="49"/>
    <tableColumn id="1" xr3:uid="{00000000-0010-0000-0A00-000001000000}" uniqueName="1" name="Длина" queryTableFieldId="4"/>
    <tableColumn id="2" xr3:uid="{00000000-0010-0000-0A00-000002000000}" uniqueName="2" name="Шт" totalsRowFunction="sum" queryTableFieldId="2" dataDxfId="47" totalsRowDxfId="50"/>
    <tableColumn id="3" xr3:uid="{00000000-0010-0000-0A00-000003000000}" uniqueName="3" name="М.куб" totalsRowFunction="sum" queryTableFieldId="3" dataDxfId="46" totalsRowDxfId="51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Итог_длина" displayName="Итог_длина" ref="M4:O7" tableType="queryTable" totalsRowCount="1">
  <autoFilter ref="M4:O6" xr:uid="{00000000-0009-0000-0100-000001000000}"/>
  <tableColumns count="3">
    <tableColumn id="4" xr3:uid="{00000000-0010-0000-0B00-000004000000}" uniqueName="4" name="Длина" totalsRowLabel="Итог" queryTableFieldId="1" dataDxfId="54" totalsRowDxfId="55"/>
    <tableColumn id="2" xr3:uid="{00000000-0010-0000-0B00-000002000000}" uniqueName="2" name="Шт" totalsRowFunction="sum" queryTableFieldId="2" dataDxfId="53" totalsRowDxfId="56"/>
    <tableColumn id="3" xr3:uid="{00000000-0010-0000-0B00-000003000000}" uniqueName="3" name="М.куб" totalsRowFunction="sum" queryTableFieldId="3" dataDxfId="52" totalsRowDxfId="5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База1_длина" displayName="База1_длина" ref="M4:O7" tableType="queryTable" totalsRowCount="1">
  <autoFilter ref="M4:O6" xr:uid="{00000000-0009-0000-0100-000009000000}"/>
  <tableColumns count="3">
    <tableColumn id="4" xr3:uid="{00000000-0010-0000-0100-000004000000}" uniqueName="4" name="Длина" totalsRowLabel="Итог" queryTableFieldId="1" dataDxfId="60" totalsRowDxfId="61"/>
    <tableColumn id="2" xr3:uid="{00000000-0010-0000-0100-000002000000}" uniqueName="2" name="Шт" totalsRowFunction="sum" queryTableFieldId="2" dataDxfId="59" totalsRowDxfId="62"/>
    <tableColumn id="3" xr3:uid="{00000000-0010-0000-0100-000003000000}" uniqueName="3" name="М.куб." totalsRowFunction="sum" queryTableFieldId="3" dataDxfId="58" totalsRowDxfId="6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База1" displayName="База1" ref="B4:F100" totalsRowShown="0" headerRowDxfId="69">
  <autoFilter ref="B4:F100" xr:uid="{00000000-0009-0000-0100-000005000000}"/>
  <tableColumns count="5">
    <tableColumn id="1" xr3:uid="{00000000-0010-0000-0200-000001000000}" name="Толщина"/>
    <tableColumn id="2" xr3:uid="{00000000-0010-0000-0200-000002000000}" name="Ширина"/>
    <tableColumn id="3" xr3:uid="{00000000-0010-0000-0200-000003000000}" name="Длина"/>
    <tableColumn id="4" xr3:uid="{00000000-0010-0000-0200-000004000000}" name="Шт"/>
    <tableColumn id="5" xr3:uid="{00000000-0010-0000-0200-000005000000}" name="М.Куб." dataDxfId="68">
      <calculatedColumnFormula>SUM((B5)/1000)*(C5/1000)*(D5/1000)*E5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3000000}" name="База3_толщина" displayName="База3_толщина" ref="H4:K7" tableType="queryTable" totalsRowCount="1">
  <autoFilter ref="H4:K6" xr:uid="{00000000-0009-0000-0100-00000B000000}"/>
  <tableColumns count="4">
    <tableColumn id="5" xr3:uid="{00000000-0010-0000-0300-000005000000}" uniqueName="5" name="Толщина" totalsRowLabel="Итог" queryTableFieldId="1" dataDxfId="11" totalsRowDxfId="12"/>
    <tableColumn id="2" xr3:uid="{00000000-0010-0000-0300-000002000000}" uniqueName="2" name="Длина" queryTableFieldId="2" dataDxfId="10" totalsRowDxfId="13"/>
    <tableColumn id="3" xr3:uid="{00000000-0010-0000-0300-000003000000}" uniqueName="3" name="Шт" totalsRowFunction="sum" queryTableFieldId="3" dataDxfId="9" totalsRowDxfId="14"/>
    <tableColumn id="4" xr3:uid="{00000000-0010-0000-0300-000004000000}" uniqueName="4" name="М.куб." totalsRowFunction="sum" queryTableFieldId="4" dataDxfId="8" totalsRowDxfId="15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База3_длина" displayName="База3_длина" ref="M4:O7" tableType="queryTable" totalsRowCount="1">
  <autoFilter ref="M4:O6" xr:uid="{00000000-0009-0000-0100-00000C000000}"/>
  <tableColumns count="3">
    <tableColumn id="4" xr3:uid="{00000000-0010-0000-0400-000004000000}" uniqueName="4" name="Длина" totalsRowLabel="Итог" queryTableFieldId="1" dataDxfId="34" totalsRowDxfId="35"/>
    <tableColumn id="2" xr3:uid="{00000000-0010-0000-0400-000002000000}" uniqueName="2" name="Шт" totalsRowFunction="sum" queryTableFieldId="2" dataDxfId="33" totalsRowDxfId="36"/>
    <tableColumn id="3" xr3:uid="{00000000-0010-0000-0400-000003000000}" uniqueName="3" name="М.куб." totalsRowFunction="sum" queryTableFieldId="3" dataDxfId="32" totalsRowDxfId="37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База3" displayName="База3" ref="B4:F100" totalsRowShown="0" headerRowDxfId="67">
  <autoFilter ref="B4:F100" xr:uid="{00000000-0009-0000-0100-000004000000}"/>
  <tableColumns count="5">
    <tableColumn id="1" xr3:uid="{00000000-0010-0000-0500-000001000000}" name="Толщина"/>
    <tableColumn id="2" xr3:uid="{00000000-0010-0000-0500-000002000000}" name="Ширина"/>
    <tableColumn id="3" xr3:uid="{00000000-0010-0000-0500-000003000000}" name="Длина"/>
    <tableColumn id="4" xr3:uid="{00000000-0010-0000-0500-000004000000}" name="Шт"/>
    <tableColumn id="5" xr3:uid="{00000000-0010-0000-0500-000005000000}" name="М.Куб." dataDxfId="66">
      <calculatedColumnFormula>SUM((B5)/1000)*(C5/1000)*(D5/1000)*E5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База2_толщина" displayName="База2_толщина" ref="H4:K6" tableType="queryTable" insertRow="1" totalsRowCount="1">
  <autoFilter ref="H4:K5" xr:uid="{00000000-0009-0000-0100-00000E000000}"/>
  <tableColumns count="4">
    <tableColumn id="5" xr3:uid="{00000000-0010-0000-0600-000005000000}" uniqueName="5" name="Толщина" totalsRowLabel="Итог" queryTableFieldId="1" dataDxfId="3" totalsRowDxfId="4"/>
    <tableColumn id="2" xr3:uid="{00000000-0010-0000-0600-000002000000}" uniqueName="2" name="Длина" queryTableFieldId="2" dataDxfId="2" totalsRowDxfId="5"/>
    <tableColumn id="3" xr3:uid="{00000000-0010-0000-0600-000003000000}" uniqueName="3" name="Шт" totalsRowFunction="sum" queryTableFieldId="3" dataDxfId="1" totalsRowDxfId="6"/>
    <tableColumn id="4" xr3:uid="{00000000-0010-0000-0600-000004000000}" uniqueName="4" name="М.куб." totalsRowFunction="count" queryTableFieldId="4" dataDxfId="0" totalsRowDxfId="7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7000000}" name="База2_длина" displayName="База2_длина" ref="M4:O6" tableType="queryTable" insertRow="1" totalsRowCount="1">
  <autoFilter ref="M4:O5" xr:uid="{00000000-0009-0000-0100-00000F000000}"/>
  <tableColumns count="3">
    <tableColumn id="4" xr3:uid="{00000000-0010-0000-0700-000004000000}" uniqueName="4" name="Длина" totalsRowLabel="Итог" queryTableFieldId="1" dataDxfId="28" totalsRowDxfId="29"/>
    <tableColumn id="2" xr3:uid="{00000000-0010-0000-0700-000002000000}" uniqueName="2" name="Шт" totalsRowFunction="sum" queryTableFieldId="2" dataDxfId="27" totalsRowDxfId="30"/>
    <tableColumn id="3" xr3:uid="{00000000-0010-0000-0700-000003000000}" uniqueName="3" name="М.куб." totalsRowFunction="count" queryTableFieldId="3" dataDxfId="26" totalsRowDxfId="3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8000000}" name="База2" displayName="База2" ref="B4:F100" totalsRowShown="0" headerRowDxfId="65">
  <autoFilter ref="B4:F100" xr:uid="{00000000-0009-0000-0100-000003000000}"/>
  <tableColumns count="5">
    <tableColumn id="1" xr3:uid="{00000000-0010-0000-0800-000001000000}" name="Толщина"/>
    <tableColumn id="2" xr3:uid="{00000000-0010-0000-0800-000002000000}" name="Ширина"/>
    <tableColumn id="3" xr3:uid="{00000000-0010-0000-0800-000003000000}" name="Длина"/>
    <tableColumn id="4" xr3:uid="{00000000-0010-0000-0800-000004000000}" name="Шт"/>
    <tableColumn id="5" xr3:uid="{00000000-0010-0000-0800-000005000000}" name="М.Куб." dataDxfId="64">
      <calculatedColumnFormula>SUM((B5)/1000)*(C5/1000)*(D5/1000)*E5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01"/>
  <sheetViews>
    <sheetView workbookViewId="0">
      <selection activeCell="F4" sqref="F4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1">
        <v>25</v>
      </c>
      <c r="C5" s="1">
        <v>100</v>
      </c>
      <c r="D5" s="1">
        <v>6000</v>
      </c>
      <c r="E5" s="1">
        <v>10</v>
      </c>
      <c r="F5" s="1">
        <f>SUM((B5)/1000)*(C5/1000)*(D5/1000)*E5</f>
        <v>0.15000000000000002</v>
      </c>
      <c r="H5" s="4">
        <v>25</v>
      </c>
      <c r="I5" s="4">
        <v>4000</v>
      </c>
      <c r="J5" s="4">
        <v>15</v>
      </c>
      <c r="K5" s="4">
        <v>0.18</v>
      </c>
      <c r="M5" s="4">
        <v>4000</v>
      </c>
      <c r="N5" s="4">
        <v>15</v>
      </c>
      <c r="O5" s="4">
        <v>0.18</v>
      </c>
    </row>
    <row r="6" spans="2:15" x14ac:dyDescent="0.25">
      <c r="B6" s="1">
        <v>25</v>
      </c>
      <c r="C6" s="1">
        <v>120</v>
      </c>
      <c r="D6" s="1">
        <v>4000</v>
      </c>
      <c r="E6" s="1">
        <v>15</v>
      </c>
      <c r="F6" s="1">
        <f t="shared" ref="F6:F69" si="0">SUM((B6)/1000)*(C6/1000)*(D6/1000)*E6</f>
        <v>0.18</v>
      </c>
      <c r="H6" s="4">
        <v>25</v>
      </c>
      <c r="I6" s="4">
        <v>6000</v>
      </c>
      <c r="J6" s="4">
        <v>30</v>
      </c>
      <c r="K6" s="4">
        <v>0.6</v>
      </c>
      <c r="M6" s="4">
        <v>6000</v>
      </c>
      <c r="N6" s="4">
        <v>30</v>
      </c>
      <c r="O6" s="4">
        <v>0.6</v>
      </c>
    </row>
    <row r="7" spans="2:15" x14ac:dyDescent="0.25">
      <c r="B7" s="1">
        <v>25</v>
      </c>
      <c r="C7" s="1">
        <v>150</v>
      </c>
      <c r="D7" s="1">
        <v>6000</v>
      </c>
      <c r="E7" s="1">
        <v>20</v>
      </c>
      <c r="F7" s="1">
        <f t="shared" si="0"/>
        <v>0.44999999999999996</v>
      </c>
      <c r="H7" s="4" t="s">
        <v>7</v>
      </c>
      <c r="I7" s="4"/>
      <c r="J7" s="4">
        <f>SUBTOTAL(109,База1_толщина[Шт])</f>
        <v>45</v>
      </c>
      <c r="K7" s="4">
        <f>SUBTOTAL(109,База1_толщина[М.куб.])</f>
        <v>0.78</v>
      </c>
      <c r="M7" s="4" t="s">
        <v>7</v>
      </c>
      <c r="N7" s="4">
        <f>SUBTOTAL(109,База1_длина[Шт])</f>
        <v>45</v>
      </c>
      <c r="O7" s="4">
        <f>SUBTOTAL(109,База1_длина[М.куб.])</f>
        <v>0.78</v>
      </c>
    </row>
    <row r="8" spans="2:15" x14ac:dyDescent="0.25">
      <c r="B8" s="1"/>
      <c r="C8" s="1"/>
      <c r="D8" s="1"/>
      <c r="E8" s="1"/>
      <c r="F8" s="1">
        <f t="shared" si="0"/>
        <v>0</v>
      </c>
    </row>
    <row r="9" spans="2:15" x14ac:dyDescent="0.25">
      <c r="B9" s="1"/>
      <c r="C9" s="1"/>
      <c r="D9" s="1"/>
      <c r="E9" s="1"/>
      <c r="F9" s="1">
        <f t="shared" si="0"/>
        <v>0</v>
      </c>
    </row>
    <row r="10" spans="2:15" x14ac:dyDescent="0.25">
      <c r="F10" s="1">
        <f t="shared" si="0"/>
        <v>0</v>
      </c>
    </row>
    <row r="11" spans="2:15" x14ac:dyDescent="0.25">
      <c r="F11" s="1">
        <f t="shared" si="0"/>
        <v>0</v>
      </c>
    </row>
    <row r="12" spans="2:15" x14ac:dyDescent="0.25">
      <c r="F12" s="1">
        <f t="shared" si="0"/>
        <v>0</v>
      </c>
    </row>
    <row r="13" spans="2:15" x14ac:dyDescent="0.25">
      <c r="F13" s="1">
        <f t="shared" si="0"/>
        <v>0</v>
      </c>
    </row>
    <row r="14" spans="2:15" x14ac:dyDescent="0.25">
      <c r="F14" s="1">
        <f t="shared" si="0"/>
        <v>0</v>
      </c>
    </row>
    <row r="15" spans="2:15" x14ac:dyDescent="0.25">
      <c r="F15" s="1">
        <f t="shared" si="0"/>
        <v>0</v>
      </c>
    </row>
    <row r="16" spans="2:15" x14ac:dyDescent="0.25">
      <c r="F16" s="1">
        <f t="shared" si="0"/>
        <v>0</v>
      </c>
    </row>
    <row r="17" spans="6:6" x14ac:dyDescent="0.25">
      <c r="F17" s="1">
        <f t="shared" si="0"/>
        <v>0</v>
      </c>
    </row>
    <row r="18" spans="6:6" x14ac:dyDescent="0.25">
      <c r="F18" s="1">
        <f t="shared" si="0"/>
        <v>0</v>
      </c>
    </row>
    <row r="19" spans="6:6" x14ac:dyDescent="0.25">
      <c r="F19" s="1">
        <f t="shared" si="0"/>
        <v>0</v>
      </c>
    </row>
    <row r="20" spans="6:6" x14ac:dyDescent="0.25">
      <c r="F20" s="1">
        <f t="shared" si="0"/>
        <v>0</v>
      </c>
    </row>
    <row r="21" spans="6:6" x14ac:dyDescent="0.25">
      <c r="F21" s="1">
        <f t="shared" si="0"/>
        <v>0</v>
      </c>
    </row>
    <row r="22" spans="6:6" x14ac:dyDescent="0.25">
      <c r="F22" s="1">
        <f t="shared" si="0"/>
        <v>0</v>
      </c>
    </row>
    <row r="23" spans="6:6" x14ac:dyDescent="0.25">
      <c r="F23" s="1">
        <f t="shared" si="0"/>
        <v>0</v>
      </c>
    </row>
    <row r="24" spans="6:6" x14ac:dyDescent="0.25">
      <c r="F24" s="1">
        <f t="shared" si="0"/>
        <v>0</v>
      </c>
    </row>
    <row r="25" spans="6:6" x14ac:dyDescent="0.25">
      <c r="F25" s="1">
        <f t="shared" si="0"/>
        <v>0</v>
      </c>
    </row>
    <row r="26" spans="6:6" x14ac:dyDescent="0.25">
      <c r="F26" s="1">
        <f t="shared" si="0"/>
        <v>0</v>
      </c>
    </row>
    <row r="27" spans="6:6" x14ac:dyDescent="0.25">
      <c r="F27" s="1">
        <f t="shared" si="0"/>
        <v>0</v>
      </c>
    </row>
    <row r="28" spans="6:6" x14ac:dyDescent="0.25">
      <c r="F28" s="1">
        <f t="shared" si="0"/>
        <v>0</v>
      </c>
    </row>
    <row r="29" spans="6:6" x14ac:dyDescent="0.25">
      <c r="F29" s="1">
        <f t="shared" si="0"/>
        <v>0</v>
      </c>
    </row>
    <row r="30" spans="6:6" x14ac:dyDescent="0.25">
      <c r="F30" s="1">
        <f t="shared" si="0"/>
        <v>0</v>
      </c>
    </row>
    <row r="31" spans="6:6" x14ac:dyDescent="0.25">
      <c r="F31" s="1">
        <f t="shared" si="0"/>
        <v>0</v>
      </c>
    </row>
    <row r="32" spans="6:6" x14ac:dyDescent="0.25">
      <c r="F32" s="1">
        <f t="shared" si="0"/>
        <v>0</v>
      </c>
    </row>
    <row r="33" spans="6:6" x14ac:dyDescent="0.25">
      <c r="F33" s="1">
        <f t="shared" si="0"/>
        <v>0</v>
      </c>
    </row>
    <row r="34" spans="6:6" x14ac:dyDescent="0.25">
      <c r="F34" s="1">
        <f t="shared" si="0"/>
        <v>0</v>
      </c>
    </row>
    <row r="35" spans="6:6" x14ac:dyDescent="0.25">
      <c r="F35" s="1">
        <f t="shared" si="0"/>
        <v>0</v>
      </c>
    </row>
    <row r="36" spans="6:6" x14ac:dyDescent="0.25">
      <c r="F36" s="1">
        <f t="shared" si="0"/>
        <v>0</v>
      </c>
    </row>
    <row r="37" spans="6:6" x14ac:dyDescent="0.25">
      <c r="F37" s="1">
        <f t="shared" si="0"/>
        <v>0</v>
      </c>
    </row>
    <row r="38" spans="6:6" x14ac:dyDescent="0.25">
      <c r="F38" s="1">
        <f t="shared" si="0"/>
        <v>0</v>
      </c>
    </row>
    <row r="39" spans="6:6" x14ac:dyDescent="0.25">
      <c r="F39" s="1">
        <f t="shared" si="0"/>
        <v>0</v>
      </c>
    </row>
    <row r="40" spans="6:6" x14ac:dyDescent="0.25">
      <c r="F40" s="1">
        <f t="shared" si="0"/>
        <v>0</v>
      </c>
    </row>
    <row r="41" spans="6:6" x14ac:dyDescent="0.25">
      <c r="F41" s="1">
        <f t="shared" si="0"/>
        <v>0</v>
      </c>
    </row>
    <row r="42" spans="6:6" x14ac:dyDescent="0.25">
      <c r="F42" s="1">
        <f t="shared" si="0"/>
        <v>0</v>
      </c>
    </row>
    <row r="43" spans="6:6" x14ac:dyDescent="0.25">
      <c r="F43" s="1">
        <f t="shared" si="0"/>
        <v>0</v>
      </c>
    </row>
    <row r="44" spans="6:6" x14ac:dyDescent="0.25">
      <c r="F44" s="1">
        <f t="shared" si="0"/>
        <v>0</v>
      </c>
    </row>
    <row r="45" spans="6:6" x14ac:dyDescent="0.25">
      <c r="F45" s="1">
        <f t="shared" si="0"/>
        <v>0</v>
      </c>
    </row>
    <row r="46" spans="6:6" x14ac:dyDescent="0.25">
      <c r="F46" s="1">
        <f t="shared" si="0"/>
        <v>0</v>
      </c>
    </row>
    <row r="47" spans="6:6" x14ac:dyDescent="0.25">
      <c r="F47" s="1">
        <f t="shared" si="0"/>
        <v>0</v>
      </c>
    </row>
    <row r="48" spans="6:6" x14ac:dyDescent="0.25">
      <c r="F48" s="1">
        <f t="shared" si="0"/>
        <v>0</v>
      </c>
    </row>
    <row r="49" spans="6:6" x14ac:dyDescent="0.25">
      <c r="F49" s="1">
        <f t="shared" si="0"/>
        <v>0</v>
      </c>
    </row>
    <row r="50" spans="6:6" x14ac:dyDescent="0.25">
      <c r="F50" s="1">
        <f t="shared" si="0"/>
        <v>0</v>
      </c>
    </row>
    <row r="51" spans="6:6" x14ac:dyDescent="0.25">
      <c r="F51" s="1">
        <f t="shared" si="0"/>
        <v>0</v>
      </c>
    </row>
    <row r="52" spans="6:6" x14ac:dyDescent="0.25">
      <c r="F52" s="1">
        <f t="shared" si="0"/>
        <v>0</v>
      </c>
    </row>
    <row r="53" spans="6:6" x14ac:dyDescent="0.25">
      <c r="F53" s="1">
        <f t="shared" si="0"/>
        <v>0</v>
      </c>
    </row>
    <row r="54" spans="6:6" x14ac:dyDescent="0.25">
      <c r="F54" s="1">
        <f t="shared" si="0"/>
        <v>0</v>
      </c>
    </row>
    <row r="55" spans="6:6" x14ac:dyDescent="0.25">
      <c r="F55" s="1">
        <f t="shared" si="0"/>
        <v>0</v>
      </c>
    </row>
    <row r="56" spans="6:6" x14ac:dyDescent="0.25">
      <c r="F56" s="1">
        <f t="shared" si="0"/>
        <v>0</v>
      </c>
    </row>
    <row r="57" spans="6:6" x14ac:dyDescent="0.25">
      <c r="F57" s="1">
        <f t="shared" si="0"/>
        <v>0</v>
      </c>
    </row>
    <row r="58" spans="6:6" x14ac:dyDescent="0.25">
      <c r="F58" s="1">
        <f t="shared" si="0"/>
        <v>0</v>
      </c>
    </row>
    <row r="59" spans="6:6" x14ac:dyDescent="0.25">
      <c r="F59" s="1">
        <f t="shared" si="0"/>
        <v>0</v>
      </c>
    </row>
    <row r="60" spans="6:6" x14ac:dyDescent="0.25">
      <c r="F60" s="1">
        <f t="shared" si="0"/>
        <v>0</v>
      </c>
    </row>
    <row r="61" spans="6:6" x14ac:dyDescent="0.25">
      <c r="F61" s="1">
        <f t="shared" si="0"/>
        <v>0</v>
      </c>
    </row>
    <row r="62" spans="6:6" x14ac:dyDescent="0.25">
      <c r="F62" s="1">
        <f t="shared" si="0"/>
        <v>0</v>
      </c>
    </row>
    <row r="63" spans="6:6" x14ac:dyDescent="0.25">
      <c r="F63" s="1">
        <f t="shared" si="0"/>
        <v>0</v>
      </c>
    </row>
    <row r="64" spans="6:6" x14ac:dyDescent="0.25">
      <c r="F64" s="1">
        <f t="shared" si="0"/>
        <v>0</v>
      </c>
    </row>
    <row r="65" spans="6:6" x14ac:dyDescent="0.25">
      <c r="F65" s="1">
        <f t="shared" si="0"/>
        <v>0</v>
      </c>
    </row>
    <row r="66" spans="6:6" x14ac:dyDescent="0.25">
      <c r="F66" s="1">
        <f t="shared" si="0"/>
        <v>0</v>
      </c>
    </row>
    <row r="67" spans="6:6" x14ac:dyDescent="0.25">
      <c r="F67" s="1">
        <f t="shared" si="0"/>
        <v>0</v>
      </c>
    </row>
    <row r="68" spans="6:6" x14ac:dyDescent="0.25">
      <c r="F68" s="1">
        <f t="shared" si="0"/>
        <v>0</v>
      </c>
    </row>
    <row r="69" spans="6:6" x14ac:dyDescent="0.25">
      <c r="F69" s="1">
        <f t="shared" si="0"/>
        <v>0</v>
      </c>
    </row>
    <row r="70" spans="6:6" x14ac:dyDescent="0.25">
      <c r="F70" s="1">
        <f t="shared" ref="F70:F100" si="1">SUM((B70)/1000)*(C70/1000)*(D70/1000)*E70</f>
        <v>0</v>
      </c>
    </row>
    <row r="71" spans="6:6" x14ac:dyDescent="0.25">
      <c r="F71" s="1">
        <f t="shared" si="1"/>
        <v>0</v>
      </c>
    </row>
    <row r="72" spans="6:6" x14ac:dyDescent="0.25">
      <c r="F72" s="1">
        <f t="shared" si="1"/>
        <v>0</v>
      </c>
    </row>
    <row r="73" spans="6:6" x14ac:dyDescent="0.25">
      <c r="F73" s="1">
        <f t="shared" si="1"/>
        <v>0</v>
      </c>
    </row>
    <row r="74" spans="6:6" x14ac:dyDescent="0.25">
      <c r="F74" s="1">
        <f t="shared" si="1"/>
        <v>0</v>
      </c>
    </row>
    <row r="75" spans="6:6" x14ac:dyDescent="0.25">
      <c r="F75" s="1">
        <f t="shared" si="1"/>
        <v>0</v>
      </c>
    </row>
    <row r="76" spans="6:6" x14ac:dyDescent="0.25">
      <c r="F76" s="1">
        <f t="shared" si="1"/>
        <v>0</v>
      </c>
    </row>
    <row r="77" spans="6:6" x14ac:dyDescent="0.25">
      <c r="F77" s="1">
        <f t="shared" si="1"/>
        <v>0</v>
      </c>
    </row>
    <row r="78" spans="6:6" x14ac:dyDescent="0.25">
      <c r="F78" s="1">
        <f t="shared" si="1"/>
        <v>0</v>
      </c>
    </row>
    <row r="79" spans="6:6" x14ac:dyDescent="0.25">
      <c r="F79" s="1">
        <f t="shared" si="1"/>
        <v>0</v>
      </c>
    </row>
    <row r="80" spans="6:6" x14ac:dyDescent="0.25">
      <c r="F80" s="1">
        <f t="shared" si="1"/>
        <v>0</v>
      </c>
    </row>
    <row r="81" spans="6:6" x14ac:dyDescent="0.25">
      <c r="F81" s="1">
        <f t="shared" si="1"/>
        <v>0</v>
      </c>
    </row>
    <row r="82" spans="6:6" x14ac:dyDescent="0.25">
      <c r="F82" s="1">
        <f t="shared" si="1"/>
        <v>0</v>
      </c>
    </row>
    <row r="83" spans="6:6" x14ac:dyDescent="0.25">
      <c r="F83" s="1">
        <f t="shared" si="1"/>
        <v>0</v>
      </c>
    </row>
    <row r="84" spans="6:6" x14ac:dyDescent="0.25">
      <c r="F84" s="1">
        <f t="shared" si="1"/>
        <v>0</v>
      </c>
    </row>
    <row r="85" spans="6:6" x14ac:dyDescent="0.25">
      <c r="F85" s="1">
        <f t="shared" si="1"/>
        <v>0</v>
      </c>
    </row>
    <row r="86" spans="6:6" x14ac:dyDescent="0.25">
      <c r="F86" s="1">
        <f t="shared" si="1"/>
        <v>0</v>
      </c>
    </row>
    <row r="87" spans="6:6" x14ac:dyDescent="0.25">
      <c r="F87" s="1">
        <f t="shared" si="1"/>
        <v>0</v>
      </c>
    </row>
    <row r="88" spans="6:6" x14ac:dyDescent="0.25">
      <c r="F88" s="1">
        <f t="shared" si="1"/>
        <v>0</v>
      </c>
    </row>
    <row r="89" spans="6:6" x14ac:dyDescent="0.25">
      <c r="F89" s="1">
        <f t="shared" si="1"/>
        <v>0</v>
      </c>
    </row>
    <row r="90" spans="6:6" x14ac:dyDescent="0.25">
      <c r="F90" s="1">
        <f t="shared" si="1"/>
        <v>0</v>
      </c>
    </row>
    <row r="91" spans="6:6" x14ac:dyDescent="0.25">
      <c r="F91" s="1">
        <f t="shared" si="1"/>
        <v>0</v>
      </c>
    </row>
    <row r="92" spans="6:6" x14ac:dyDescent="0.25">
      <c r="F92" s="1">
        <f t="shared" si="1"/>
        <v>0</v>
      </c>
    </row>
    <row r="93" spans="6:6" x14ac:dyDescent="0.25">
      <c r="F93" s="1">
        <f t="shared" si="1"/>
        <v>0</v>
      </c>
    </row>
    <row r="94" spans="6:6" x14ac:dyDescent="0.25">
      <c r="F94" s="1">
        <f t="shared" si="1"/>
        <v>0</v>
      </c>
    </row>
    <row r="95" spans="6:6" x14ac:dyDescent="0.25">
      <c r="F95" s="1">
        <f t="shared" si="1"/>
        <v>0</v>
      </c>
    </row>
    <row r="96" spans="6:6" x14ac:dyDescent="0.25">
      <c r="F96" s="1">
        <f t="shared" si="1"/>
        <v>0</v>
      </c>
    </row>
    <row r="97" spans="6:6" x14ac:dyDescent="0.25">
      <c r="F97" s="1">
        <f t="shared" si="1"/>
        <v>0</v>
      </c>
    </row>
    <row r="98" spans="6:6" x14ac:dyDescent="0.25">
      <c r="F98" s="1">
        <f t="shared" si="1"/>
        <v>0</v>
      </c>
    </row>
    <row r="99" spans="6:6" x14ac:dyDescent="0.25">
      <c r="F99" s="1">
        <f t="shared" si="1"/>
        <v>0</v>
      </c>
    </row>
    <row r="100" spans="6:6" x14ac:dyDescent="0.25">
      <c r="F100" s="1">
        <f t="shared" si="1"/>
        <v>0</v>
      </c>
    </row>
    <row r="101" spans="6:6" x14ac:dyDescent="0.25">
      <c r="F101" s="1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1"/>
  <sheetViews>
    <sheetView workbookViewId="0">
      <selection activeCell="D18" sqref="D18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2">
        <v>25</v>
      </c>
      <c r="C5" s="2">
        <v>100</v>
      </c>
      <c r="D5" s="2">
        <v>6000</v>
      </c>
      <c r="E5" s="2">
        <v>5</v>
      </c>
      <c r="F5" s="2">
        <f>SUM((B5)/1000)*(C5/1000)*(D5/1000)*E5</f>
        <v>7.5000000000000011E-2</v>
      </c>
      <c r="H5" s="4">
        <v>25</v>
      </c>
      <c r="I5" s="4">
        <v>6000</v>
      </c>
      <c r="J5" s="4">
        <v>15</v>
      </c>
      <c r="K5" s="4">
        <v>0.3</v>
      </c>
      <c r="M5" s="4">
        <v>4000</v>
      </c>
      <c r="N5" s="4">
        <v>30</v>
      </c>
      <c r="O5" s="4">
        <v>1.2000000000000002</v>
      </c>
    </row>
    <row r="6" spans="2:15" x14ac:dyDescent="0.25">
      <c r="B6" s="2">
        <v>50</v>
      </c>
      <c r="C6" s="2">
        <v>200</v>
      </c>
      <c r="D6" s="2">
        <v>4000</v>
      </c>
      <c r="E6" s="2">
        <v>30</v>
      </c>
      <c r="F6" s="2">
        <f>SUM((B6)/1000)*(C6/1000)*(D6/1000)*E6</f>
        <v>1.2000000000000002</v>
      </c>
      <c r="H6" s="4">
        <v>50</v>
      </c>
      <c r="I6" s="4">
        <v>4000</v>
      </c>
      <c r="J6" s="4">
        <v>30</v>
      </c>
      <c r="K6" s="4">
        <v>1.2000000000000002</v>
      </c>
      <c r="M6" s="4">
        <v>6000</v>
      </c>
      <c r="N6" s="4">
        <v>15</v>
      </c>
      <c r="O6" s="4">
        <v>0.3</v>
      </c>
    </row>
    <row r="7" spans="2:15" x14ac:dyDescent="0.25">
      <c r="B7" s="2">
        <v>25</v>
      </c>
      <c r="C7" s="2">
        <v>150</v>
      </c>
      <c r="D7" s="2">
        <v>6000</v>
      </c>
      <c r="E7" s="2">
        <v>10</v>
      </c>
      <c r="F7" s="2">
        <f>SUM((B7)/1000)*(C7/1000)*(D7/1000)*E7</f>
        <v>0.22499999999999998</v>
      </c>
      <c r="H7" s="4" t="s">
        <v>7</v>
      </c>
      <c r="I7" s="4"/>
      <c r="J7" s="4">
        <f>SUBTOTAL(109,База3_толщина[Шт])</f>
        <v>45</v>
      </c>
      <c r="K7" s="4">
        <f>SUBTOTAL(109,База3_толщина[М.куб.])</f>
        <v>1.5000000000000002</v>
      </c>
      <c r="M7" s="4" t="s">
        <v>7</v>
      </c>
      <c r="N7" s="4">
        <f>SUBTOTAL(109,База3_длина[Шт])</f>
        <v>45</v>
      </c>
      <c r="O7" s="4">
        <f>SUBTOTAL(109,База3_длина[М.куб.])</f>
        <v>1.5000000000000002</v>
      </c>
    </row>
    <row r="8" spans="2:15" x14ac:dyDescent="0.25">
      <c r="B8" s="2"/>
      <c r="C8" s="2"/>
      <c r="D8" s="2"/>
      <c r="E8" s="2"/>
      <c r="F8" s="2">
        <f>SUM((B8)/1000)*(C8/1000)*(D8/1000)*E8</f>
        <v>0</v>
      </c>
    </row>
    <row r="9" spans="2:15" x14ac:dyDescent="0.25">
      <c r="B9" s="2"/>
      <c r="C9" s="2"/>
      <c r="D9" s="2"/>
      <c r="E9" s="2"/>
      <c r="F9" s="2">
        <f>SUM((B9)/1000)*(C9/1000)*(D9/1000)*E9</f>
        <v>0</v>
      </c>
    </row>
    <row r="10" spans="2:15" x14ac:dyDescent="0.25">
      <c r="F10" s="2">
        <f t="shared" ref="F10:F69" si="0">SUM((B10)/1000)*(C10/1000)*(D10/1000)*E10</f>
        <v>0</v>
      </c>
    </row>
    <row r="11" spans="2:15" x14ac:dyDescent="0.25">
      <c r="F11" s="2">
        <f t="shared" si="0"/>
        <v>0</v>
      </c>
    </row>
    <row r="12" spans="2:15" x14ac:dyDescent="0.25">
      <c r="F12" s="2">
        <f t="shared" si="0"/>
        <v>0</v>
      </c>
    </row>
    <row r="13" spans="2:15" x14ac:dyDescent="0.25">
      <c r="F13" s="2">
        <f t="shared" si="0"/>
        <v>0</v>
      </c>
    </row>
    <row r="14" spans="2:15" x14ac:dyDescent="0.25">
      <c r="F14" s="2">
        <f t="shared" si="0"/>
        <v>0</v>
      </c>
    </row>
    <row r="15" spans="2:15" x14ac:dyDescent="0.25">
      <c r="F15" s="2">
        <f t="shared" si="0"/>
        <v>0</v>
      </c>
    </row>
    <row r="16" spans="2:15" x14ac:dyDescent="0.25">
      <c r="F16" s="2">
        <f t="shared" si="0"/>
        <v>0</v>
      </c>
    </row>
    <row r="17" spans="6:6" x14ac:dyDescent="0.25">
      <c r="F17" s="2">
        <f t="shared" si="0"/>
        <v>0</v>
      </c>
    </row>
    <row r="18" spans="6:6" x14ac:dyDescent="0.25">
      <c r="F18" s="2">
        <f t="shared" si="0"/>
        <v>0</v>
      </c>
    </row>
    <row r="19" spans="6:6" x14ac:dyDescent="0.25">
      <c r="F19" s="2">
        <f t="shared" si="0"/>
        <v>0</v>
      </c>
    </row>
    <row r="20" spans="6:6" x14ac:dyDescent="0.25">
      <c r="F20" s="2">
        <f t="shared" si="0"/>
        <v>0</v>
      </c>
    </row>
    <row r="21" spans="6:6" x14ac:dyDescent="0.25">
      <c r="F21" s="2">
        <f t="shared" si="0"/>
        <v>0</v>
      </c>
    </row>
    <row r="22" spans="6:6" x14ac:dyDescent="0.25">
      <c r="F22" s="2">
        <f t="shared" si="0"/>
        <v>0</v>
      </c>
    </row>
    <row r="23" spans="6:6" x14ac:dyDescent="0.25">
      <c r="F23" s="2">
        <f t="shared" si="0"/>
        <v>0</v>
      </c>
    </row>
    <row r="24" spans="6:6" x14ac:dyDescent="0.25">
      <c r="F24" s="2">
        <f t="shared" si="0"/>
        <v>0</v>
      </c>
    </row>
    <row r="25" spans="6:6" x14ac:dyDescent="0.25">
      <c r="F25" s="2">
        <f t="shared" si="0"/>
        <v>0</v>
      </c>
    </row>
    <row r="26" spans="6:6" x14ac:dyDescent="0.25">
      <c r="F26" s="2">
        <f t="shared" si="0"/>
        <v>0</v>
      </c>
    </row>
    <row r="27" spans="6:6" x14ac:dyDescent="0.25">
      <c r="F27" s="2">
        <f t="shared" si="0"/>
        <v>0</v>
      </c>
    </row>
    <row r="28" spans="6:6" x14ac:dyDescent="0.25">
      <c r="F28" s="2">
        <f t="shared" si="0"/>
        <v>0</v>
      </c>
    </row>
    <row r="29" spans="6:6" x14ac:dyDescent="0.25">
      <c r="F29" s="2">
        <f t="shared" si="0"/>
        <v>0</v>
      </c>
    </row>
    <row r="30" spans="6:6" x14ac:dyDescent="0.25">
      <c r="F30" s="2">
        <f t="shared" si="0"/>
        <v>0</v>
      </c>
    </row>
    <row r="31" spans="6:6" x14ac:dyDescent="0.25">
      <c r="F31" s="2">
        <f t="shared" si="0"/>
        <v>0</v>
      </c>
    </row>
    <row r="32" spans="6:6" x14ac:dyDescent="0.25">
      <c r="F32" s="2">
        <f t="shared" si="0"/>
        <v>0</v>
      </c>
    </row>
    <row r="33" spans="6:6" x14ac:dyDescent="0.25">
      <c r="F33" s="2">
        <f t="shared" si="0"/>
        <v>0</v>
      </c>
    </row>
    <row r="34" spans="6:6" x14ac:dyDescent="0.25">
      <c r="F34" s="2">
        <f t="shared" si="0"/>
        <v>0</v>
      </c>
    </row>
    <row r="35" spans="6:6" x14ac:dyDescent="0.25">
      <c r="F35" s="2">
        <f t="shared" si="0"/>
        <v>0</v>
      </c>
    </row>
    <row r="36" spans="6:6" x14ac:dyDescent="0.25">
      <c r="F36" s="2">
        <f t="shared" si="0"/>
        <v>0</v>
      </c>
    </row>
    <row r="37" spans="6:6" x14ac:dyDescent="0.25">
      <c r="F37" s="2">
        <f t="shared" si="0"/>
        <v>0</v>
      </c>
    </row>
    <row r="38" spans="6:6" x14ac:dyDescent="0.25">
      <c r="F38" s="2">
        <f t="shared" si="0"/>
        <v>0</v>
      </c>
    </row>
    <row r="39" spans="6:6" x14ac:dyDescent="0.25">
      <c r="F39" s="2">
        <f t="shared" si="0"/>
        <v>0</v>
      </c>
    </row>
    <row r="40" spans="6:6" x14ac:dyDescent="0.25">
      <c r="F40" s="2">
        <f t="shared" si="0"/>
        <v>0</v>
      </c>
    </row>
    <row r="41" spans="6:6" x14ac:dyDescent="0.25">
      <c r="F41" s="2">
        <f t="shared" si="0"/>
        <v>0</v>
      </c>
    </row>
    <row r="42" spans="6:6" x14ac:dyDescent="0.25">
      <c r="F42" s="2">
        <f t="shared" si="0"/>
        <v>0</v>
      </c>
    </row>
    <row r="43" spans="6:6" x14ac:dyDescent="0.25">
      <c r="F43" s="2">
        <f t="shared" si="0"/>
        <v>0</v>
      </c>
    </row>
    <row r="44" spans="6:6" x14ac:dyDescent="0.25">
      <c r="F44" s="2">
        <f t="shared" si="0"/>
        <v>0</v>
      </c>
    </row>
    <row r="45" spans="6:6" x14ac:dyDescent="0.25">
      <c r="F45" s="2">
        <f t="shared" si="0"/>
        <v>0</v>
      </c>
    </row>
    <row r="46" spans="6:6" x14ac:dyDescent="0.25">
      <c r="F46" s="2">
        <f t="shared" si="0"/>
        <v>0</v>
      </c>
    </row>
    <row r="47" spans="6:6" x14ac:dyDescent="0.25">
      <c r="F47" s="2">
        <f t="shared" si="0"/>
        <v>0</v>
      </c>
    </row>
    <row r="48" spans="6:6" x14ac:dyDescent="0.25">
      <c r="F48" s="2">
        <f t="shared" si="0"/>
        <v>0</v>
      </c>
    </row>
    <row r="49" spans="6:6" x14ac:dyDescent="0.25">
      <c r="F49" s="2">
        <f t="shared" si="0"/>
        <v>0</v>
      </c>
    </row>
    <row r="50" spans="6:6" x14ac:dyDescent="0.25">
      <c r="F50" s="2">
        <f t="shared" si="0"/>
        <v>0</v>
      </c>
    </row>
    <row r="51" spans="6:6" x14ac:dyDescent="0.25">
      <c r="F51" s="2">
        <f t="shared" si="0"/>
        <v>0</v>
      </c>
    </row>
    <row r="52" spans="6:6" x14ac:dyDescent="0.25">
      <c r="F52" s="2">
        <f t="shared" si="0"/>
        <v>0</v>
      </c>
    </row>
    <row r="53" spans="6:6" x14ac:dyDescent="0.25">
      <c r="F53" s="2">
        <f t="shared" si="0"/>
        <v>0</v>
      </c>
    </row>
    <row r="54" spans="6:6" x14ac:dyDescent="0.25">
      <c r="F54" s="2">
        <f t="shared" si="0"/>
        <v>0</v>
      </c>
    </row>
    <row r="55" spans="6:6" x14ac:dyDescent="0.25">
      <c r="F55" s="2">
        <f t="shared" si="0"/>
        <v>0</v>
      </c>
    </row>
    <row r="56" spans="6:6" x14ac:dyDescent="0.25">
      <c r="F56" s="2">
        <f t="shared" si="0"/>
        <v>0</v>
      </c>
    </row>
    <row r="57" spans="6:6" x14ac:dyDescent="0.25">
      <c r="F57" s="2">
        <f t="shared" si="0"/>
        <v>0</v>
      </c>
    </row>
    <row r="58" spans="6:6" x14ac:dyDescent="0.25">
      <c r="F58" s="2">
        <f t="shared" si="0"/>
        <v>0</v>
      </c>
    </row>
    <row r="59" spans="6:6" x14ac:dyDescent="0.25">
      <c r="F59" s="2">
        <f t="shared" si="0"/>
        <v>0</v>
      </c>
    </row>
    <row r="60" spans="6:6" x14ac:dyDescent="0.25">
      <c r="F60" s="2">
        <f t="shared" si="0"/>
        <v>0</v>
      </c>
    </row>
    <row r="61" spans="6:6" x14ac:dyDescent="0.25">
      <c r="F61" s="2">
        <f t="shared" si="0"/>
        <v>0</v>
      </c>
    </row>
    <row r="62" spans="6:6" x14ac:dyDescent="0.25">
      <c r="F62" s="2">
        <f t="shared" si="0"/>
        <v>0</v>
      </c>
    </row>
    <row r="63" spans="6:6" x14ac:dyDescent="0.25">
      <c r="F63" s="2">
        <f t="shared" si="0"/>
        <v>0</v>
      </c>
    </row>
    <row r="64" spans="6:6" x14ac:dyDescent="0.25">
      <c r="F64" s="2">
        <f t="shared" si="0"/>
        <v>0</v>
      </c>
    </row>
    <row r="65" spans="6:6" x14ac:dyDescent="0.25">
      <c r="F65" s="2">
        <f t="shared" si="0"/>
        <v>0</v>
      </c>
    </row>
    <row r="66" spans="6:6" x14ac:dyDescent="0.25">
      <c r="F66" s="2">
        <f t="shared" si="0"/>
        <v>0</v>
      </c>
    </row>
    <row r="67" spans="6:6" x14ac:dyDescent="0.25">
      <c r="F67" s="2">
        <f t="shared" si="0"/>
        <v>0</v>
      </c>
    </row>
    <row r="68" spans="6:6" x14ac:dyDescent="0.25">
      <c r="F68" s="2">
        <f t="shared" si="0"/>
        <v>0</v>
      </c>
    </row>
    <row r="69" spans="6:6" x14ac:dyDescent="0.25">
      <c r="F69" s="2">
        <f t="shared" si="0"/>
        <v>0</v>
      </c>
    </row>
    <row r="70" spans="6:6" x14ac:dyDescent="0.25">
      <c r="F70" s="2">
        <f t="shared" ref="F70:F100" si="1">SUM((B70)/1000)*(C70/1000)*(D70/1000)*E70</f>
        <v>0</v>
      </c>
    </row>
    <row r="71" spans="6:6" x14ac:dyDescent="0.25">
      <c r="F71" s="2">
        <f t="shared" si="1"/>
        <v>0</v>
      </c>
    </row>
    <row r="72" spans="6:6" x14ac:dyDescent="0.25">
      <c r="F72" s="2">
        <f t="shared" si="1"/>
        <v>0</v>
      </c>
    </row>
    <row r="73" spans="6:6" x14ac:dyDescent="0.25">
      <c r="F73" s="2">
        <f t="shared" si="1"/>
        <v>0</v>
      </c>
    </row>
    <row r="74" spans="6:6" x14ac:dyDescent="0.25">
      <c r="F74" s="2">
        <f t="shared" si="1"/>
        <v>0</v>
      </c>
    </row>
    <row r="75" spans="6:6" x14ac:dyDescent="0.25">
      <c r="F75" s="2">
        <f t="shared" si="1"/>
        <v>0</v>
      </c>
    </row>
    <row r="76" spans="6:6" x14ac:dyDescent="0.25">
      <c r="F76" s="2">
        <f t="shared" si="1"/>
        <v>0</v>
      </c>
    </row>
    <row r="77" spans="6:6" x14ac:dyDescent="0.25">
      <c r="F77" s="2">
        <f t="shared" si="1"/>
        <v>0</v>
      </c>
    </row>
    <row r="78" spans="6:6" x14ac:dyDescent="0.25">
      <c r="F78" s="2">
        <f t="shared" si="1"/>
        <v>0</v>
      </c>
    </row>
    <row r="79" spans="6:6" x14ac:dyDescent="0.25">
      <c r="F79" s="2">
        <f t="shared" si="1"/>
        <v>0</v>
      </c>
    </row>
    <row r="80" spans="6:6" x14ac:dyDescent="0.25">
      <c r="F80" s="2">
        <f t="shared" si="1"/>
        <v>0</v>
      </c>
    </row>
    <row r="81" spans="6:6" x14ac:dyDescent="0.25">
      <c r="F81" s="2">
        <f t="shared" si="1"/>
        <v>0</v>
      </c>
    </row>
    <row r="82" spans="6:6" x14ac:dyDescent="0.25">
      <c r="F82" s="2">
        <f t="shared" si="1"/>
        <v>0</v>
      </c>
    </row>
    <row r="83" spans="6:6" x14ac:dyDescent="0.25">
      <c r="F83" s="2">
        <f t="shared" si="1"/>
        <v>0</v>
      </c>
    </row>
    <row r="84" spans="6:6" x14ac:dyDescent="0.25">
      <c r="F84" s="2">
        <f t="shared" si="1"/>
        <v>0</v>
      </c>
    </row>
    <row r="85" spans="6:6" x14ac:dyDescent="0.25">
      <c r="F85" s="2">
        <f t="shared" si="1"/>
        <v>0</v>
      </c>
    </row>
    <row r="86" spans="6:6" x14ac:dyDescent="0.25">
      <c r="F86" s="2">
        <f t="shared" si="1"/>
        <v>0</v>
      </c>
    </row>
    <row r="87" spans="6:6" x14ac:dyDescent="0.25">
      <c r="F87" s="2">
        <f t="shared" si="1"/>
        <v>0</v>
      </c>
    </row>
    <row r="88" spans="6:6" x14ac:dyDescent="0.25">
      <c r="F88" s="2">
        <f t="shared" si="1"/>
        <v>0</v>
      </c>
    </row>
    <row r="89" spans="6:6" x14ac:dyDescent="0.25">
      <c r="F89" s="2">
        <f t="shared" si="1"/>
        <v>0</v>
      </c>
    </row>
    <row r="90" spans="6:6" x14ac:dyDescent="0.25">
      <c r="F90" s="2">
        <f t="shared" si="1"/>
        <v>0</v>
      </c>
    </row>
    <row r="91" spans="6:6" x14ac:dyDescent="0.25">
      <c r="F91" s="2">
        <f t="shared" si="1"/>
        <v>0</v>
      </c>
    </row>
    <row r="92" spans="6:6" x14ac:dyDescent="0.25">
      <c r="F92" s="2">
        <f t="shared" si="1"/>
        <v>0</v>
      </c>
    </row>
    <row r="93" spans="6:6" x14ac:dyDescent="0.25">
      <c r="F93" s="2">
        <f t="shared" si="1"/>
        <v>0</v>
      </c>
    </row>
    <row r="94" spans="6:6" x14ac:dyDescent="0.25">
      <c r="F94" s="2">
        <f t="shared" si="1"/>
        <v>0</v>
      </c>
    </row>
    <row r="95" spans="6:6" x14ac:dyDescent="0.25">
      <c r="F95" s="2">
        <f t="shared" si="1"/>
        <v>0</v>
      </c>
    </row>
    <row r="96" spans="6:6" x14ac:dyDescent="0.25">
      <c r="F96" s="2">
        <f t="shared" si="1"/>
        <v>0</v>
      </c>
    </row>
    <row r="97" spans="6:6" x14ac:dyDescent="0.25">
      <c r="F97" s="2">
        <f t="shared" si="1"/>
        <v>0</v>
      </c>
    </row>
    <row r="98" spans="6:6" x14ac:dyDescent="0.25">
      <c r="F98" s="2">
        <f t="shared" si="1"/>
        <v>0</v>
      </c>
    </row>
    <row r="99" spans="6:6" x14ac:dyDescent="0.25">
      <c r="F99" s="2">
        <f t="shared" si="1"/>
        <v>0</v>
      </c>
    </row>
    <row r="100" spans="6:6" x14ac:dyDescent="0.25">
      <c r="F100" s="2">
        <f t="shared" si="1"/>
        <v>0</v>
      </c>
    </row>
    <row r="101" spans="6:6" x14ac:dyDescent="0.25">
      <c r="F101" s="2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1"/>
  <sheetViews>
    <sheetView workbookViewId="0">
      <selection activeCell="D9" sqref="D9"/>
    </sheetView>
  </sheetViews>
  <sheetFormatPr defaultRowHeight="15" x14ac:dyDescent="0.25"/>
  <cols>
    <col min="1" max="1" width="1.85546875" customWidth="1"/>
    <col min="2" max="2" width="11.42578125" customWidth="1"/>
    <col min="3" max="3" width="10.5703125" customWidth="1"/>
    <col min="6" max="6" width="9.42578125" customWidth="1"/>
    <col min="7" max="7" width="4" customWidth="1"/>
    <col min="8" max="8" width="11.5703125" bestFit="1" customWidth="1"/>
    <col min="9" max="9" width="9.140625" bestFit="1" customWidth="1"/>
    <col min="10" max="10" width="6" bestFit="1" customWidth="1"/>
    <col min="11" max="11" width="9.42578125" bestFit="1" customWidth="1"/>
    <col min="13" max="13" width="9.140625" bestFit="1" customWidth="1"/>
    <col min="14" max="14" width="6" bestFit="1" customWidth="1"/>
    <col min="15" max="15" width="9.42578125" bestFit="1" customWidth="1"/>
  </cols>
  <sheetData>
    <row r="1" spans="2:15" ht="15.75" thickBot="1" x14ac:dyDescent="0.3"/>
    <row r="2" spans="2:15" x14ac:dyDescent="0.25">
      <c r="B2" s="6" t="s">
        <v>0</v>
      </c>
      <c r="C2" s="6"/>
      <c r="D2" s="6"/>
      <c r="H2" s="7" t="s">
        <v>11</v>
      </c>
      <c r="I2" s="8"/>
      <c r="J2" s="8"/>
      <c r="K2" s="9"/>
      <c r="M2" s="7" t="s">
        <v>11</v>
      </c>
      <c r="N2" s="8"/>
      <c r="O2" s="9"/>
    </row>
    <row r="3" spans="2:15" ht="15.75" thickBot="1" x14ac:dyDescent="0.3">
      <c r="B3" s="6" t="s">
        <v>6</v>
      </c>
      <c r="C3" s="6"/>
      <c r="D3" s="6"/>
      <c r="H3" s="10"/>
      <c r="I3" s="11"/>
      <c r="J3" s="11"/>
      <c r="K3" s="12"/>
      <c r="M3" s="10"/>
      <c r="N3" s="11"/>
      <c r="O3" s="12"/>
    </row>
    <row r="4" spans="2:15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H4" s="4" t="s">
        <v>1</v>
      </c>
      <c r="I4" s="4" t="s">
        <v>3</v>
      </c>
      <c r="J4" s="4" t="s">
        <v>4</v>
      </c>
      <c r="K4" s="4" t="s">
        <v>8</v>
      </c>
      <c r="M4" s="4" t="s">
        <v>3</v>
      </c>
      <c r="N4" s="4" t="s">
        <v>4</v>
      </c>
      <c r="O4" s="4" t="s">
        <v>8</v>
      </c>
    </row>
    <row r="5" spans="2:15" x14ac:dyDescent="0.25">
      <c r="B5" s="3"/>
      <c r="C5" s="3"/>
      <c r="D5" s="3"/>
      <c r="E5" s="3"/>
      <c r="F5" s="2">
        <f>SUM((B5)/1000)*(C5/1000)*(D5/1000)*E5</f>
        <v>0</v>
      </c>
      <c r="H5" s="4"/>
      <c r="I5" s="4"/>
      <c r="J5" s="4"/>
      <c r="K5" s="4"/>
      <c r="M5" s="4"/>
      <c r="N5" s="4"/>
      <c r="O5" s="4"/>
    </row>
    <row r="6" spans="2:15" x14ac:dyDescent="0.25">
      <c r="B6" s="2"/>
      <c r="C6" s="2"/>
      <c r="D6" s="2"/>
      <c r="E6" s="2"/>
      <c r="F6" s="2">
        <f>SUM((B6)/1000)*(C6/1000)*(D6/1000)*E6</f>
        <v>0</v>
      </c>
      <c r="H6" s="4" t="s">
        <v>7</v>
      </c>
      <c r="I6" s="4"/>
      <c r="J6" s="4">
        <f>SUBTOTAL(109,База2_толщина[Шт])</f>
        <v>0</v>
      </c>
      <c r="K6" s="4">
        <f>SUBTOTAL(103,База2_толщина[М.куб.])</f>
        <v>0</v>
      </c>
      <c r="M6" s="4" t="s">
        <v>7</v>
      </c>
      <c r="N6" s="4">
        <f>SUBTOTAL(109,База2_длина[Шт])</f>
        <v>0</v>
      </c>
      <c r="O6" s="4">
        <f>SUBTOTAL(103,База2_длина[М.куб.])</f>
        <v>0</v>
      </c>
    </row>
    <row r="7" spans="2:15" x14ac:dyDescent="0.25">
      <c r="B7" s="2"/>
      <c r="C7" s="2"/>
      <c r="D7" s="2"/>
      <c r="E7" s="2"/>
      <c r="F7" s="2">
        <f>SUM((B7)/1000)*(C7/1000)*(D7/1000)*E7</f>
        <v>0</v>
      </c>
    </row>
    <row r="8" spans="2:15" x14ac:dyDescent="0.25">
      <c r="B8" s="2"/>
      <c r="C8" s="2"/>
      <c r="D8" s="2"/>
      <c r="E8" s="2"/>
      <c r="F8" s="2">
        <f>SUM((B8)/1000)*(C8/1000)*(D8/1000)*E8</f>
        <v>0</v>
      </c>
    </row>
    <row r="9" spans="2:15" x14ac:dyDescent="0.25">
      <c r="B9" s="2"/>
      <c r="C9" s="2"/>
      <c r="D9" s="2"/>
      <c r="E9" s="2"/>
      <c r="F9" s="2">
        <f>SUM((B9)/1000)*(C9/1000)*(D9/1000)*E9</f>
        <v>0</v>
      </c>
    </row>
    <row r="10" spans="2:15" x14ac:dyDescent="0.25">
      <c r="F10" s="2">
        <f t="shared" ref="F10:F69" si="0">SUM((B10)/1000)*(C10/1000)*(D10/1000)*E10</f>
        <v>0</v>
      </c>
    </row>
    <row r="11" spans="2:15" x14ac:dyDescent="0.25">
      <c r="F11" s="2">
        <f t="shared" si="0"/>
        <v>0</v>
      </c>
    </row>
    <row r="12" spans="2:15" x14ac:dyDescent="0.25">
      <c r="F12" s="2">
        <f t="shared" si="0"/>
        <v>0</v>
      </c>
    </row>
    <row r="13" spans="2:15" x14ac:dyDescent="0.25">
      <c r="F13" s="2">
        <f t="shared" si="0"/>
        <v>0</v>
      </c>
    </row>
    <row r="14" spans="2:15" x14ac:dyDescent="0.25">
      <c r="F14" s="2">
        <f t="shared" si="0"/>
        <v>0</v>
      </c>
    </row>
    <row r="15" spans="2:15" x14ac:dyDescent="0.25">
      <c r="F15" s="2">
        <f t="shared" si="0"/>
        <v>0</v>
      </c>
    </row>
    <row r="16" spans="2:15" x14ac:dyDescent="0.25">
      <c r="F16" s="2">
        <f t="shared" si="0"/>
        <v>0</v>
      </c>
    </row>
    <row r="17" spans="6:6" x14ac:dyDescent="0.25">
      <c r="F17" s="2">
        <f t="shared" si="0"/>
        <v>0</v>
      </c>
    </row>
    <row r="18" spans="6:6" x14ac:dyDescent="0.25">
      <c r="F18" s="2">
        <f t="shared" si="0"/>
        <v>0</v>
      </c>
    </row>
    <row r="19" spans="6:6" x14ac:dyDescent="0.25">
      <c r="F19" s="2">
        <f t="shared" si="0"/>
        <v>0</v>
      </c>
    </row>
    <row r="20" spans="6:6" x14ac:dyDescent="0.25">
      <c r="F20" s="2">
        <f t="shared" si="0"/>
        <v>0</v>
      </c>
    </row>
    <row r="21" spans="6:6" x14ac:dyDescent="0.25">
      <c r="F21" s="2">
        <f t="shared" si="0"/>
        <v>0</v>
      </c>
    </row>
    <row r="22" spans="6:6" x14ac:dyDescent="0.25">
      <c r="F22" s="2">
        <f t="shared" si="0"/>
        <v>0</v>
      </c>
    </row>
    <row r="23" spans="6:6" x14ac:dyDescent="0.25">
      <c r="F23" s="2">
        <f t="shared" si="0"/>
        <v>0</v>
      </c>
    </row>
    <row r="24" spans="6:6" x14ac:dyDescent="0.25">
      <c r="F24" s="2">
        <f t="shared" si="0"/>
        <v>0</v>
      </c>
    </row>
    <row r="25" spans="6:6" x14ac:dyDescent="0.25">
      <c r="F25" s="2">
        <f t="shared" si="0"/>
        <v>0</v>
      </c>
    </row>
    <row r="26" spans="6:6" x14ac:dyDescent="0.25">
      <c r="F26" s="2">
        <f t="shared" si="0"/>
        <v>0</v>
      </c>
    </row>
    <row r="27" spans="6:6" x14ac:dyDescent="0.25">
      <c r="F27" s="2">
        <f t="shared" si="0"/>
        <v>0</v>
      </c>
    </row>
    <row r="28" spans="6:6" x14ac:dyDescent="0.25">
      <c r="F28" s="2">
        <f t="shared" si="0"/>
        <v>0</v>
      </c>
    </row>
    <row r="29" spans="6:6" x14ac:dyDescent="0.25">
      <c r="F29" s="2">
        <f t="shared" si="0"/>
        <v>0</v>
      </c>
    </row>
    <row r="30" spans="6:6" x14ac:dyDescent="0.25">
      <c r="F30" s="2">
        <f t="shared" si="0"/>
        <v>0</v>
      </c>
    </row>
    <row r="31" spans="6:6" x14ac:dyDescent="0.25">
      <c r="F31" s="2">
        <f t="shared" si="0"/>
        <v>0</v>
      </c>
    </row>
    <row r="32" spans="6:6" x14ac:dyDescent="0.25">
      <c r="F32" s="2">
        <f t="shared" si="0"/>
        <v>0</v>
      </c>
    </row>
    <row r="33" spans="6:6" x14ac:dyDescent="0.25">
      <c r="F33" s="2">
        <f t="shared" si="0"/>
        <v>0</v>
      </c>
    </row>
    <row r="34" spans="6:6" x14ac:dyDescent="0.25">
      <c r="F34" s="2">
        <f t="shared" si="0"/>
        <v>0</v>
      </c>
    </row>
    <row r="35" spans="6:6" x14ac:dyDescent="0.25">
      <c r="F35" s="2">
        <f t="shared" si="0"/>
        <v>0</v>
      </c>
    </row>
    <row r="36" spans="6:6" x14ac:dyDescent="0.25">
      <c r="F36" s="2">
        <f t="shared" si="0"/>
        <v>0</v>
      </c>
    </row>
    <row r="37" spans="6:6" x14ac:dyDescent="0.25">
      <c r="F37" s="2">
        <f t="shared" si="0"/>
        <v>0</v>
      </c>
    </row>
    <row r="38" spans="6:6" x14ac:dyDescent="0.25">
      <c r="F38" s="2">
        <f t="shared" si="0"/>
        <v>0</v>
      </c>
    </row>
    <row r="39" spans="6:6" x14ac:dyDescent="0.25">
      <c r="F39" s="2">
        <f t="shared" si="0"/>
        <v>0</v>
      </c>
    </row>
    <row r="40" spans="6:6" x14ac:dyDescent="0.25">
      <c r="F40" s="2">
        <f t="shared" si="0"/>
        <v>0</v>
      </c>
    </row>
    <row r="41" spans="6:6" x14ac:dyDescent="0.25">
      <c r="F41" s="2">
        <f t="shared" si="0"/>
        <v>0</v>
      </c>
    </row>
    <row r="42" spans="6:6" x14ac:dyDescent="0.25">
      <c r="F42" s="2">
        <f t="shared" si="0"/>
        <v>0</v>
      </c>
    </row>
    <row r="43" spans="6:6" x14ac:dyDescent="0.25">
      <c r="F43" s="2">
        <f t="shared" si="0"/>
        <v>0</v>
      </c>
    </row>
    <row r="44" spans="6:6" x14ac:dyDescent="0.25">
      <c r="F44" s="2">
        <f t="shared" si="0"/>
        <v>0</v>
      </c>
    </row>
    <row r="45" spans="6:6" x14ac:dyDescent="0.25">
      <c r="F45" s="2">
        <f t="shared" si="0"/>
        <v>0</v>
      </c>
    </row>
    <row r="46" spans="6:6" x14ac:dyDescent="0.25">
      <c r="F46" s="2">
        <f t="shared" si="0"/>
        <v>0</v>
      </c>
    </row>
    <row r="47" spans="6:6" x14ac:dyDescent="0.25">
      <c r="F47" s="2">
        <f t="shared" si="0"/>
        <v>0</v>
      </c>
    </row>
    <row r="48" spans="6:6" x14ac:dyDescent="0.25">
      <c r="F48" s="2">
        <f t="shared" si="0"/>
        <v>0</v>
      </c>
    </row>
    <row r="49" spans="6:6" x14ac:dyDescent="0.25">
      <c r="F49" s="2">
        <f t="shared" si="0"/>
        <v>0</v>
      </c>
    </row>
    <row r="50" spans="6:6" x14ac:dyDescent="0.25">
      <c r="F50" s="2">
        <f t="shared" si="0"/>
        <v>0</v>
      </c>
    </row>
    <row r="51" spans="6:6" x14ac:dyDescent="0.25">
      <c r="F51" s="2">
        <f t="shared" si="0"/>
        <v>0</v>
      </c>
    </row>
    <row r="52" spans="6:6" x14ac:dyDescent="0.25">
      <c r="F52" s="2">
        <f t="shared" si="0"/>
        <v>0</v>
      </c>
    </row>
    <row r="53" spans="6:6" x14ac:dyDescent="0.25">
      <c r="F53" s="2">
        <f t="shared" si="0"/>
        <v>0</v>
      </c>
    </row>
    <row r="54" spans="6:6" x14ac:dyDescent="0.25">
      <c r="F54" s="2">
        <f t="shared" si="0"/>
        <v>0</v>
      </c>
    </row>
    <row r="55" spans="6:6" x14ac:dyDescent="0.25">
      <c r="F55" s="2">
        <f t="shared" si="0"/>
        <v>0</v>
      </c>
    </row>
    <row r="56" spans="6:6" x14ac:dyDescent="0.25">
      <c r="F56" s="2">
        <f t="shared" si="0"/>
        <v>0</v>
      </c>
    </row>
    <row r="57" spans="6:6" x14ac:dyDescent="0.25">
      <c r="F57" s="2">
        <f t="shared" si="0"/>
        <v>0</v>
      </c>
    </row>
    <row r="58" spans="6:6" x14ac:dyDescent="0.25">
      <c r="F58" s="2">
        <f t="shared" si="0"/>
        <v>0</v>
      </c>
    </row>
    <row r="59" spans="6:6" x14ac:dyDescent="0.25">
      <c r="F59" s="2">
        <f t="shared" si="0"/>
        <v>0</v>
      </c>
    </row>
    <row r="60" spans="6:6" x14ac:dyDescent="0.25">
      <c r="F60" s="2">
        <f t="shared" si="0"/>
        <v>0</v>
      </c>
    </row>
    <row r="61" spans="6:6" x14ac:dyDescent="0.25">
      <c r="F61" s="2">
        <f t="shared" si="0"/>
        <v>0</v>
      </c>
    </row>
    <row r="62" spans="6:6" x14ac:dyDescent="0.25">
      <c r="F62" s="2">
        <f t="shared" si="0"/>
        <v>0</v>
      </c>
    </row>
    <row r="63" spans="6:6" x14ac:dyDescent="0.25">
      <c r="F63" s="2">
        <f t="shared" si="0"/>
        <v>0</v>
      </c>
    </row>
    <row r="64" spans="6:6" x14ac:dyDescent="0.25">
      <c r="F64" s="2">
        <f t="shared" si="0"/>
        <v>0</v>
      </c>
    </row>
    <row r="65" spans="6:6" x14ac:dyDescent="0.25">
      <c r="F65" s="2">
        <f t="shared" si="0"/>
        <v>0</v>
      </c>
    </row>
    <row r="66" spans="6:6" x14ac:dyDescent="0.25">
      <c r="F66" s="2">
        <f t="shared" si="0"/>
        <v>0</v>
      </c>
    </row>
    <row r="67" spans="6:6" x14ac:dyDescent="0.25">
      <c r="F67" s="2">
        <f t="shared" si="0"/>
        <v>0</v>
      </c>
    </row>
    <row r="68" spans="6:6" x14ac:dyDescent="0.25">
      <c r="F68" s="2">
        <f t="shared" si="0"/>
        <v>0</v>
      </c>
    </row>
    <row r="69" spans="6:6" x14ac:dyDescent="0.25">
      <c r="F69" s="2">
        <f t="shared" si="0"/>
        <v>0</v>
      </c>
    </row>
    <row r="70" spans="6:6" x14ac:dyDescent="0.25">
      <c r="F70" s="2">
        <f t="shared" ref="F70:F100" si="1">SUM((B70)/1000)*(C70/1000)*(D70/1000)*E70</f>
        <v>0</v>
      </c>
    </row>
    <row r="71" spans="6:6" x14ac:dyDescent="0.25">
      <c r="F71" s="2">
        <f t="shared" si="1"/>
        <v>0</v>
      </c>
    </row>
    <row r="72" spans="6:6" x14ac:dyDescent="0.25">
      <c r="F72" s="2">
        <f t="shared" si="1"/>
        <v>0</v>
      </c>
    </row>
    <row r="73" spans="6:6" x14ac:dyDescent="0.25">
      <c r="F73" s="2">
        <f t="shared" si="1"/>
        <v>0</v>
      </c>
    </row>
    <row r="74" spans="6:6" x14ac:dyDescent="0.25">
      <c r="F74" s="2">
        <f t="shared" si="1"/>
        <v>0</v>
      </c>
    </row>
    <row r="75" spans="6:6" x14ac:dyDescent="0.25">
      <c r="F75" s="2">
        <f t="shared" si="1"/>
        <v>0</v>
      </c>
    </row>
    <row r="76" spans="6:6" x14ac:dyDescent="0.25">
      <c r="F76" s="2">
        <f t="shared" si="1"/>
        <v>0</v>
      </c>
    </row>
    <row r="77" spans="6:6" x14ac:dyDescent="0.25">
      <c r="F77" s="2">
        <f t="shared" si="1"/>
        <v>0</v>
      </c>
    </row>
    <row r="78" spans="6:6" x14ac:dyDescent="0.25">
      <c r="F78" s="2">
        <f t="shared" si="1"/>
        <v>0</v>
      </c>
    </row>
    <row r="79" spans="6:6" x14ac:dyDescent="0.25">
      <c r="F79" s="2">
        <f t="shared" si="1"/>
        <v>0</v>
      </c>
    </row>
    <row r="80" spans="6:6" x14ac:dyDescent="0.25">
      <c r="F80" s="2">
        <f t="shared" si="1"/>
        <v>0</v>
      </c>
    </row>
    <row r="81" spans="6:6" x14ac:dyDescent="0.25">
      <c r="F81" s="2">
        <f t="shared" si="1"/>
        <v>0</v>
      </c>
    </row>
    <row r="82" spans="6:6" x14ac:dyDescent="0.25">
      <c r="F82" s="2">
        <f t="shared" si="1"/>
        <v>0</v>
      </c>
    </row>
    <row r="83" spans="6:6" x14ac:dyDescent="0.25">
      <c r="F83" s="2">
        <f t="shared" si="1"/>
        <v>0</v>
      </c>
    </row>
    <row r="84" spans="6:6" x14ac:dyDescent="0.25">
      <c r="F84" s="2">
        <f t="shared" si="1"/>
        <v>0</v>
      </c>
    </row>
    <row r="85" spans="6:6" x14ac:dyDescent="0.25">
      <c r="F85" s="2">
        <f t="shared" si="1"/>
        <v>0</v>
      </c>
    </row>
    <row r="86" spans="6:6" x14ac:dyDescent="0.25">
      <c r="F86" s="2">
        <f t="shared" si="1"/>
        <v>0</v>
      </c>
    </row>
    <row r="87" spans="6:6" x14ac:dyDescent="0.25">
      <c r="F87" s="2">
        <f t="shared" si="1"/>
        <v>0</v>
      </c>
    </row>
    <row r="88" spans="6:6" x14ac:dyDescent="0.25">
      <c r="F88" s="2">
        <f t="shared" si="1"/>
        <v>0</v>
      </c>
    </row>
    <row r="89" spans="6:6" x14ac:dyDescent="0.25">
      <c r="F89" s="2">
        <f t="shared" si="1"/>
        <v>0</v>
      </c>
    </row>
    <row r="90" spans="6:6" x14ac:dyDescent="0.25">
      <c r="F90" s="2">
        <f t="shared" si="1"/>
        <v>0</v>
      </c>
    </row>
    <row r="91" spans="6:6" x14ac:dyDescent="0.25">
      <c r="F91" s="2">
        <f t="shared" si="1"/>
        <v>0</v>
      </c>
    </row>
    <row r="92" spans="6:6" x14ac:dyDescent="0.25">
      <c r="F92" s="2">
        <f t="shared" si="1"/>
        <v>0</v>
      </c>
    </row>
    <row r="93" spans="6:6" x14ac:dyDescent="0.25">
      <c r="F93" s="2">
        <f t="shared" si="1"/>
        <v>0</v>
      </c>
    </row>
    <row r="94" spans="6:6" x14ac:dyDescent="0.25">
      <c r="F94" s="2">
        <f t="shared" si="1"/>
        <v>0</v>
      </c>
    </row>
    <row r="95" spans="6:6" x14ac:dyDescent="0.25">
      <c r="F95" s="2">
        <f t="shared" si="1"/>
        <v>0</v>
      </c>
    </row>
    <row r="96" spans="6:6" x14ac:dyDescent="0.25">
      <c r="F96" s="2">
        <f t="shared" si="1"/>
        <v>0</v>
      </c>
    </row>
    <row r="97" spans="6:6" x14ac:dyDescent="0.25">
      <c r="F97" s="2">
        <f t="shared" si="1"/>
        <v>0</v>
      </c>
    </row>
    <row r="98" spans="6:6" x14ac:dyDescent="0.25">
      <c r="F98" s="2">
        <f t="shared" si="1"/>
        <v>0</v>
      </c>
    </row>
    <row r="99" spans="6:6" x14ac:dyDescent="0.25">
      <c r="F99" s="2">
        <f t="shared" si="1"/>
        <v>0</v>
      </c>
    </row>
    <row r="100" spans="6:6" x14ac:dyDescent="0.25">
      <c r="F100" s="2">
        <f t="shared" si="1"/>
        <v>0</v>
      </c>
    </row>
    <row r="101" spans="6:6" x14ac:dyDescent="0.25">
      <c r="F101" s="2"/>
    </row>
  </sheetData>
  <mergeCells count="4">
    <mergeCell ref="B2:D2"/>
    <mergeCell ref="B3:D3"/>
    <mergeCell ref="H2:K3"/>
    <mergeCell ref="M2:O3"/>
  </mergeCells>
  <phoneticPr fontId="1" type="noConversion"/>
  <pageMargins left="0.25" right="0.25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11"/>
  <sheetViews>
    <sheetView tabSelected="1" workbookViewId="0">
      <selection activeCell="M17" sqref="M17"/>
    </sheetView>
  </sheetViews>
  <sheetFormatPr defaultRowHeight="15" x14ac:dyDescent="0.25"/>
  <cols>
    <col min="1" max="1" width="2.85546875" customWidth="1"/>
    <col min="2" max="2" width="11.5703125" bestFit="1" customWidth="1"/>
    <col min="3" max="3" width="10.7109375" bestFit="1" customWidth="1"/>
    <col min="5" max="5" width="6" bestFit="1" customWidth="1"/>
    <col min="6" max="6" width="9.42578125" bestFit="1" customWidth="1"/>
    <col min="8" max="8" width="11.5703125" bestFit="1" customWidth="1"/>
    <col min="9" max="9" width="10.7109375" customWidth="1"/>
    <col min="10" max="10" width="8.85546875" bestFit="1" customWidth="1"/>
    <col min="11" max="11" width="8.85546875" customWidth="1"/>
    <col min="13" max="13" width="10.85546875" customWidth="1"/>
    <col min="14" max="14" width="10.28515625" bestFit="1" customWidth="1"/>
    <col min="15" max="15" width="12.28515625" customWidth="1"/>
  </cols>
  <sheetData>
    <row r="1" spans="2:16" ht="15.75" thickBot="1" x14ac:dyDescent="0.3"/>
    <row r="2" spans="2:16" ht="15" customHeight="1" x14ac:dyDescent="0.25">
      <c r="B2" s="7" t="s">
        <v>10</v>
      </c>
      <c r="C2" s="8"/>
      <c r="D2" s="8"/>
      <c r="E2" s="8"/>
      <c r="F2" s="9"/>
      <c r="H2" s="7" t="s">
        <v>11</v>
      </c>
      <c r="I2" s="8"/>
      <c r="J2" s="8"/>
      <c r="K2" s="9"/>
      <c r="M2" s="7" t="s">
        <v>11</v>
      </c>
      <c r="N2" s="8"/>
      <c r="O2" s="9"/>
      <c r="P2" s="5"/>
    </row>
    <row r="3" spans="2:16" ht="15" customHeight="1" thickBot="1" x14ac:dyDescent="0.3">
      <c r="B3" s="10"/>
      <c r="C3" s="11"/>
      <c r="D3" s="11"/>
      <c r="E3" s="11"/>
      <c r="F3" s="12"/>
      <c r="H3" s="10"/>
      <c r="I3" s="11"/>
      <c r="J3" s="11"/>
      <c r="K3" s="12"/>
      <c r="M3" s="10"/>
      <c r="N3" s="11"/>
      <c r="O3" s="12"/>
      <c r="P3" s="5"/>
    </row>
    <row r="4" spans="2:16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8</v>
      </c>
      <c r="H4" s="4" t="s">
        <v>1</v>
      </c>
      <c r="I4" t="s">
        <v>3</v>
      </c>
      <c r="J4" s="4" t="s">
        <v>4</v>
      </c>
      <c r="K4" s="4" t="s">
        <v>9</v>
      </c>
      <c r="M4" s="4" t="s">
        <v>3</v>
      </c>
      <c r="N4" s="4" t="s">
        <v>4</v>
      </c>
      <c r="O4" s="4" t="s">
        <v>9</v>
      </c>
    </row>
    <row r="5" spans="2:16" x14ac:dyDescent="0.25">
      <c r="B5" s="4">
        <v>25</v>
      </c>
      <c r="C5" s="4">
        <v>100</v>
      </c>
      <c r="D5" s="4">
        <v>6000</v>
      </c>
      <c r="E5" s="4">
        <v>15</v>
      </c>
      <c r="F5" s="4">
        <v>0.22500000000000003</v>
      </c>
      <c r="H5" s="4">
        <v>25</v>
      </c>
      <c r="I5">
        <v>4000</v>
      </c>
      <c r="J5" s="4">
        <v>15</v>
      </c>
      <c r="K5" s="4">
        <v>0.18</v>
      </c>
      <c r="M5" s="4">
        <v>4000</v>
      </c>
      <c r="N5" s="4">
        <v>45</v>
      </c>
      <c r="O5" s="4">
        <v>1.3800000000000001</v>
      </c>
    </row>
    <row r="6" spans="2:16" x14ac:dyDescent="0.25">
      <c r="B6" s="4">
        <v>25</v>
      </c>
      <c r="C6" s="4">
        <v>120</v>
      </c>
      <c r="D6" s="4">
        <v>4000</v>
      </c>
      <c r="E6" s="4">
        <v>15</v>
      </c>
      <c r="F6" s="4">
        <v>0.18</v>
      </c>
      <c r="H6" s="4">
        <v>25</v>
      </c>
      <c r="I6">
        <v>6000</v>
      </c>
      <c r="J6" s="4">
        <v>45</v>
      </c>
      <c r="K6" s="4">
        <v>0.9</v>
      </c>
      <c r="M6" s="4">
        <v>6000</v>
      </c>
      <c r="N6" s="4">
        <v>45</v>
      </c>
      <c r="O6" s="4">
        <v>0.9</v>
      </c>
    </row>
    <row r="7" spans="2:16" x14ac:dyDescent="0.25">
      <c r="B7" s="4">
        <v>25</v>
      </c>
      <c r="C7" s="4">
        <v>150</v>
      </c>
      <c r="D7" s="4">
        <v>6000</v>
      </c>
      <c r="E7" s="4">
        <v>30</v>
      </c>
      <c r="F7" s="4">
        <v>0.67499999999999993</v>
      </c>
      <c r="H7" s="4">
        <v>50</v>
      </c>
      <c r="I7">
        <v>4000</v>
      </c>
      <c r="J7" s="4">
        <v>30</v>
      </c>
      <c r="K7" s="4">
        <v>1.2000000000000002</v>
      </c>
      <c r="M7" s="4" t="s">
        <v>7</v>
      </c>
      <c r="N7" s="4">
        <f>SUBTOTAL(109,Итог_длина[Шт])</f>
        <v>90</v>
      </c>
      <c r="O7" s="4">
        <f>SUBTOTAL(109,Итог_длина[М.куб])</f>
        <v>2.2800000000000002</v>
      </c>
    </row>
    <row r="8" spans="2:16" ht="15" customHeight="1" x14ac:dyDescent="0.25">
      <c r="B8" s="4">
        <v>50</v>
      </c>
      <c r="C8" s="4">
        <v>200</v>
      </c>
      <c r="D8" s="4">
        <v>4000</v>
      </c>
      <c r="E8" s="4">
        <v>30</v>
      </c>
      <c r="F8" s="4">
        <v>1.2000000000000002</v>
      </c>
      <c r="H8" s="4" t="s">
        <v>7</v>
      </c>
      <c r="J8" s="4">
        <f>SUBTOTAL(109,Итог_толщина[Шт])</f>
        <v>90</v>
      </c>
      <c r="K8" s="4">
        <f>SUBTOTAL(109,Итог_толщина[М.куб])</f>
        <v>2.2800000000000002</v>
      </c>
    </row>
    <row r="9" spans="2:16" ht="15" customHeight="1" x14ac:dyDescent="0.25">
      <c r="B9" s="4" t="s">
        <v>7</v>
      </c>
      <c r="C9" s="4"/>
      <c r="D9" s="4"/>
      <c r="E9" s="4">
        <f>SUBTOTAL(109,Итог[Шт])</f>
        <v>90</v>
      </c>
      <c r="F9" s="4">
        <f>SUBTOTAL(109,Итог[М.куб.])</f>
        <v>2.2800000000000002</v>
      </c>
    </row>
    <row r="10" spans="2:16" ht="15" customHeight="1" x14ac:dyDescent="0.25"/>
    <row r="11" spans="2:16" ht="15" customHeight="1" x14ac:dyDescent="0.25"/>
  </sheetData>
  <mergeCells count="3">
    <mergeCell ref="B2:F3"/>
    <mergeCell ref="H2:K3"/>
    <mergeCell ref="M2:O3"/>
  </mergeCells>
  <phoneticPr fontId="1" type="noConversion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9 0 2 8 8 c - 2 1 d 9 - 4 2 1 b - 8 4 5 e - c 2 a e a 7 a 1 7 8 2 3 "   x m l n s = " h t t p : / / s c h e m a s . m i c r o s o f t . c o m / D a t a M a s h u p " > A A A A A C o G A A B Q S w M E F A A C A A g A N n C t U D R U U 1 S n A A A A + A A A A B I A H A B D b 2 5 m a W c v U G F j a 2 F n Z S 5 4 b W w g o h g A K K A U A A A A A A A A A A A A A A A A A A A A A A A A A A A A h Y 9 B D o I w F E S v Q r q n L R A T J J + y c C u J 0 W j c N q V C I x R T W s v d X H g k r y C J o u 5 c z u R N 8 u Z x u 0 M x d m 1 w l W Z Q v c 5 R h C k K p B Z 9 p X S d I 2 d P Y Y o K B h s u z r y W w Q T r I R s H l a P G 2 k t G i P c e + w T 3 p i Y x p R E 5 l u u d a G T H Q 6 U H y 7 W Q 6 L O q / q 8 Q g 8 N L h s U 4 p X i R 0 g Q v a Q R k r q F U + o v E k z G m Q H 5 K W L n W O i O Z c e F 2 D 2 S O Q N 4 v 2 B N Q S w M E F A A C A A g A N n C t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w r V C z R 4 N 3 I Q M A A F E q A A A T A B w A R m 9 y b X V s Y X M v U 2 V j d G l v b j E u b S C i G A A o o B Q A A A A A A A A A A A A A A A A A A A A A A A A A A A D t W d t r 2 l A Y f x f 8 H w 7 x R U E C 6 t j L L j C k j M H Y Y A p 7 K G W k e r Z K 4 4 k k k X V I o b W D U b o 9 D P Z Q y h j b n v b o 2 s m c l / o v f O c / 2 p f E S 5 K l 1 l v b Z E b R 6 L l 8 5 7 v 9 v u 9 n 1 G h B L y m M 5 K x r 6 k 4 0 E o 1 o W 5 J K i w S + 8 H 3 o w T m c m u 9 / y D 0 i U z 0 a I f i A Y 7 7 P 6 3 D O 3 + F c C 9 o 4 t 7 Z T o L K Y r a o q Z f p z R d 3 e V J T t e C J p b Y g J 8 I 3 X + R 4 K a k O L 8 H 0 C f f z W g i 4 0 U Y T x 6 v E j 6 B L + F g c 7 / P 1 g c V d A 0 X l p U 6 Z i j s q o 5 T P l t R Z 3 H 5 8 k V C p s E a b o J E 9 3 d D G r M F 0 q M S 2 + / k Q q 0 4 0 k E X A H r o c z I b G w R i l P l e Y 3 8 H L l X z i 0 / g o N + I 1 B a e L + H j 9 A O U c Y H P 4 B O n i K e R q v E 0 M I x m G s 6 t p O R W J F 8 3 N W k a t l N r / G K V R Z G B 6 Q J D U B v u N w h x / i s h 4 0 j F n 4 A S 1 T 1 v D 7 J 9 T O N s v r 5 v W z C C f 8 A H 6 K w u 6 y 5 C w c 3 v R F 4 Z 3 J 7 4 O g x t e d N m 2 Q u / c J q 8 q y P a D H K N a p F Y q t 4 4 b + W J W 8 K j H t p a K W r e D l 3 1 T o A j m X F p K 1 m t 1 t S a K j R N S s v E l V K x a W b x 8 x / f Y t 0 T j O G r X 7 3 z 3 n j J V 7 1 h 1 b 2 7 w j a I j q P c N 6 U 9 N T 9 L l l R J M Y k B / a a o u R o u r x y U 4 0 b X U f / 1 Q t U l V 8 o B U o K 5 b Y K y 8 L P J f Y H e B e s J u I R k p s V l M c N X d Q p i 6 p t e 7 S b H f f G Z 5 5 A H 1 8 T u v C h 6 p S r X j U 1 B k B a f h n l D d m 9 j 8 u a b q Y q 5 Y R B T i 6 k f D I M k z B 9 j A F X X t i 9 g R 1 b / 7 H 1 V O b b X d 3 b N Q X i H k Z m + r f A C z J 4 T P 7 e 3 G I z u C a 6 S F 7 t X i 0 J Q j 8 G p 3 k l + R Y n V S 4 4 q r 7 0 W z t j d T 8 g b 1 y b j t g g 7 h D G K k r 3 C y L 8 E b p b K x g I p / w Z C A X k R Z n W s 6 L s 0 u Y x H X 1 x J P 5 e q L / a v R S S v A I n k t r 0 k v 8 4 R c c v K Z C w N 4 0 a f U f Q K + H R I 0 Q v B Q W F a J 3 h d C 7 Q l i 9 H p a b D h j w 0 i H w J t z 5 m O A P 7 x q c D j i L C t M h Z F G r z a L S A W Z R I X p D F v V f s K h M s O 4 V Z s J 7 h f 5 o m u G 9 Q p / / B T v u s 5 m A M + W b x v y q 9 t q Q K f u F K W c C z J R D 9 I Z M O X h M + S 9 Q S w E C L Q A U A A I A C A A 2 c K 1 Q N F R T V K c A A A D 4 A A A A E g A A A A A A A A A A A A A A A A A A A A A A Q 2 9 u Z m l n L 1 B h Y 2 t h Z 2 U u e G 1 s U E s B A i 0 A F A A C A A g A N n C t U A / K 6 a u k A A A A 6 Q A A A B M A A A A A A A A A A A A A A A A A 8 w A A A F t D b 2 5 0 Z W 5 0 X 1 R 5 c G V z X S 5 4 b W x Q S w E C L Q A U A A I A C A A 2 c K 1 Q s 0 e D d y E D A A B R K g A A E w A A A A A A A A A A A A A A A A D k A Q A A R m 9 y b X V s Y X M v U 2 V j d G l v b j E u b V B L B Q Y A A A A A A w A D A M I A A A B S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7 s w A A A A A A A J m z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W N v d m V y e V R h c m d l d F N o Z W V 0 I i B W Y W x 1 Z T 0 i c 9 C T 0 L D R g N C w 0 L 3 R g i I g L z 4 8 R W 5 0 c n k g V H l w Z T 0 i U m V j b 3 Z l c n l U Y X J n Z X R D b 2 x 1 b W 4 i I F Z h b H V l P S J s M T A i I C 8 + P E V u d H J 5 I F R 5 c G U 9 I l J l Y 2 9 2 Z X J 5 V G F y Z 2 V 0 U m 9 3 I i B W Y W x 1 Z T 0 i b D Q i I C 8 + P E V u d H J 5 I F R 5 c G U 9 I l F 1 Z X J 5 S U Q i I F Z h b H V l P S J z Z m J l O D E x Z j k t Z j d l M C 0 0 O D A w L T h j Z D I t N T d k M j I 3 Z D g w Z G Z m I i A v P j x F b n R y e S B U e X B l P S J B Z G R l Z F R v R G F 0 Y U 1 v Z G V s I i B W Y W x 1 Z T 0 i b D A i I C 8 + P E V u d H J 5 I F R 5 c G U 9 I k Z p b G x M Y X N 0 V X B k Y X R l Z C I g V m F s d W U 9 I m Q y M D I w L T A 1 L T E z V D E w O j U y O j I w L j A 4 N j U x M T J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o t C + 0 L v R i d C 4 0 L 3 Q s C Z x d W 9 0 O y w m c X V v d D v Q q N C 4 0 Y D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R 0 L D Q t 9 C w M S / Q o d C z 0 Y D R g 9 C / 0 L / Q u N G A 0 L 7 Q s t C w 0 L 3 Q v d G L 0 L U g 0 Y H R g t G A 0 L 7 Q u t C 4 L n v Q o t C + 0 L v R i d C 4 0 L 3 Q s C w w f S Z x d W 9 0 O y w m c X V v d D t T Z W N 0 a W 9 u M S / Q k d C w 0 L f Q s D E v 0 K H Q s 9 G A 0 Y P Q v 9 C / 0 L j R g N C + 0 L L Q s N C 9 0 L 3 R i 9 C 1 I N G B 0 Y L R g N C + 0 L r Q u C 5 7 0 K j Q u N G A 0 L j Q v d C w L D F 9 J n F 1 b 3 Q 7 L C Z x d W 9 0 O 1 N l Y 3 R p b 2 4 x L 9 C R 0 L D Q t 9 C w M S / Q o d C z 0 Y D R g 9 C / 0 L / Q u N G A 0 L 7 Q s t C w 0 L 3 Q v d G L 0 L U g 0 Y H R g t G A 0 L 7 Q u t C 4 L n v Q l N C 7 0 L j Q v d C w L D J 9 J n F 1 b 3 Q 7 L C Z x d W 9 0 O 1 N l Y 3 R p b 2 4 x L 9 C R 0 L D Q t 9 C w M S / Q o d C z 0 Y D R g 9 C / 0 L / Q u N G A 0 L 7 Q s t C w 0 L 3 Q v d G L 0 L U g 0 Y H R g t G A 0 L 7 Q u t C 4 L n v Q q N G C L D N 9 J n F 1 b 3 Q 7 L C Z x d W 9 0 O 1 N l Y 3 R p b 2 4 x L 9 C R 0 L D Q t 9 C w M S / Q o d C z 0 Y D R g 9 C / 0 L / Q u N G A 0 L 7 Q s t C w 0 L 3 Q v d G L 0 L U g 0 Y H R g t G A 0 L 7 Q u t C 4 L n v Q n C 7 Q u t G D 0 L E u L D R 9 J n F 1 b 3 Q 7 X S w m c X V v d D t D b 2 x 1 b W 5 D b 3 V u d C Z x d W 9 0 O z o 1 L C Z x d W 9 0 O 0 t l e U N v b H V t b k 5 h b W V z J n F 1 b 3 Q 7 O l s m c X V v d D v Q o t C + 0 L v R i d C 4 0 L 3 Q s C Z x d W 9 0 O y w m c X V v d D v Q q N C 4 0 Y D Q u N C 9 0 L A m c X V v d D s s J n F 1 b 3 Q 7 0 J T Q u 9 C 4 0 L 3 Q s C Z x d W 9 0 O 1 0 s J n F 1 b 3 Q 7 Q 2 9 s d W 1 u S W R l b n R p d G l l c y Z x d W 9 0 O z p b J n F 1 b 3 Q 7 U 2 V j d G l v b j E v 0 J H Q s N C 3 0 L A x L 9 C h 0 L P R g N G D 0 L / Q v 9 C 4 0 Y D Q v t C y 0 L D Q v d C 9 0 Y v Q t S D R g d G C 0 Y D Q v t C 6 0 L g u e 9 C i 0 L 7 Q u 9 G J 0 L j Q v d C w L D B 9 J n F 1 b 3 Q 7 L C Z x d W 9 0 O 1 N l Y 3 R p b 2 4 x L 9 C R 0 L D Q t 9 C w M S / Q o d C z 0 Y D R g 9 C / 0 L / Q u N G A 0 L 7 Q s t C w 0 L 3 Q v d G L 0 L U g 0 Y H R g t G A 0 L 7 Q u t C 4 L n v Q q N C 4 0 Y D Q u N C 9 0 L A s M X 0 m c X V v d D s s J n F 1 b 3 Q 7 U 2 V j d G l v b j E v 0 J H Q s N C 3 0 L A x L 9 C h 0 L P R g N G D 0 L / Q v 9 C 4 0 Y D Q v t C y 0 L D Q v d C 9 0 Y v Q t S D R g d G C 0 Y D Q v t C 6 0 L g u e 9 C U 0 L v Q u N C 9 0 L A s M n 0 m c X V v d D s s J n F 1 b 3 Q 7 U 2 V j d G l v b j E v 0 J H Q s N C 3 0 L A x L 9 C h 0 L P R g N G D 0 L / Q v 9 C 4 0 Y D Q v t C y 0 L D Q v d C 9 0 Y v Q t S D R g d G C 0 Y D Q v t C 6 0 L g u e 9 C o 0 Y I s M 3 0 m c X V v d D s s J n F 1 b 3 Q 7 U 2 V j d G l v b j E v 0 J H Q s N C 3 0 L A x L 9 C h 0 L P R g N G D 0 L / Q v 9 C 4 0 Y D Q v t C y 0 L D Q v d C 9 0 Y v Q t S D R g d G C 0 Y D Q v t C 6 0 L g u e 9 C c L t C 6 0 Y P Q s S 4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C I g L z 4 8 R W 5 0 c n k g V H l w Z T 0 i R m l s b E x h c 3 R V c G R h d G V k I i B W Y W x 1 Z T 0 i Z D I w M j A t M D U t M T N U M T A 6 N T I 6 M j A u M T E 3 N z U w O V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j b 3 Z l c n l U Y X J n Z X R S b 3 c i I F Z h b H V l P S J s N C I g L z 4 8 R W 5 0 c n k g V H l w Z T 0 i U m V j b 3 Z l c n l U Y X J n Z X R D b 2 x 1 b W 4 i I F Z h b H V l P S J s M T A i I C 8 + P E V u d H J 5 I F R 5 c G U 9 I l J l Y 2 9 2 Z X J 5 V G F y Z 2 V 0 U 2 h l Z X Q i I F Z h b H V l P S J z 0 K f Q o N C f I i A v P j x F b n R y e S B U e X B l P S J B Z G R l Z F R v R G F 0 Y U 1 v Z G V s I i B W Y W x 1 Z T 0 i b D A i I C 8 + P E V u d H J 5 I F R 5 c G U 9 I l F 1 Z X J 5 S U Q i I F Z h b H V l P S J z M 2 M 1 Y 2 R i Z G Y t N z A 5 M y 0 0 Y z M y L T l i O G U t M G Y w Z G J j M W Q z O D E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k d C w 0 L f Q s D I v 0 J j Q t 9 C 8 0 L X Q v d C 1 0 L 3 Q v d G L 0 L k g 0 Y L Q u N C / L n v Q o t C + 0 L v R i d C 4 0 L 3 Q s C w w f S Z x d W 9 0 O y w m c X V v d D t T Z W N 0 a W 9 u M S / Q k d C w 0 L f Q s D I v 0 J j Q t 9 C 8 0 L X Q v d C 1 0 L 3 Q v d G L 0 L k g 0 Y L Q u N C / L n v Q q N C 4 0 Y D Q u N C 9 0 L A s M X 0 m c X V v d D s s J n F 1 b 3 Q 7 U 2 V j d G l v b j E v 0 J H Q s N C 3 0 L A y L 9 C Y 0 L f Q v N C 1 0 L 3 Q t d C 9 0 L 3 R i 9 C 5 I N G C 0 L j Q v y 5 7 0 J T Q u 9 C 4 0 L 3 Q s C w y f S Z x d W 9 0 O y w m c X V v d D t T Z W N 0 a W 9 u M S / Q k d C w 0 L f Q s D I v 0 J j Q t 9 C 8 0 L X Q v d C 1 0 L 3 Q v d G L 0 L k g 0 Y L Q u N C / L n v Q q N G C L D N 9 J n F 1 b 3 Q 7 L C Z x d W 9 0 O 1 N l Y 3 R p b 2 4 x L 9 C R 0 L D Q t 9 C w M i / Q m N C 3 0 L z Q t d C 9 0 L X Q v d C 9 0 Y v Q u S D R g t C 4 0 L 8 u e 9 C c L t C a 0 Y P Q s S 4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J H Q s N C 3 0 L A y L 9 C Y 0 L f Q v N C 1 0 L 3 Q t d C 9 0 L 3 R i 9 C 5 I N G C 0 L j Q v y 5 7 0 K L Q v t C 7 0 Y n Q u N C 9 0 L A s M H 0 m c X V v d D s s J n F 1 b 3 Q 7 U 2 V j d G l v b j E v 0 J H Q s N C 3 0 L A y L 9 C Y 0 L f Q v N C 1 0 L 3 Q t d C 9 0 L 3 R i 9 C 5 I N G C 0 L j Q v y 5 7 0 K j Q u N G A 0 L j Q v d C w L D F 9 J n F 1 b 3 Q 7 L C Z x d W 9 0 O 1 N l Y 3 R p b 2 4 x L 9 C R 0 L D Q t 9 C w M i / Q m N C 3 0 L z Q t d C 9 0 L X Q v d C 9 0 Y v Q u S D R g t C 4 0 L 8 u e 9 C U 0 L v Q u N C 9 0 L A s M n 0 m c X V v d D s s J n F 1 b 3 Q 7 U 2 V j d G l v b j E v 0 J H Q s N C 3 0 L A y L 9 C Y 0 L f Q v N C 1 0 L 3 Q t d C 9 0 L 3 R i 9 C 5 I N G C 0 L j Q v y 5 7 0 K j R g i w z f S Z x d W 9 0 O y w m c X V v d D t T Z W N 0 a W 9 u M S / Q k d C w 0 L f Q s D I v 0 J j Q t 9 C 8 0 L X Q v d C 1 0 L 3 Q v d G L 0 L k g 0 Y L Q u N C / L n v Q n C 7 Q m t G D 0 L E u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y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x h c 3 R V c G R h d G V k I i B W Y W x 1 Z T 0 i Z D I w M j A t M D U t M T N U M T A 6 N T I 6 M j A u M T c z N z U 1 O F o i I C 8 + P E V u d H J 5 I F R 5 c G U 9 I l J l Y 2 9 2 Z X J 5 V G F y Z 2 V 0 U m 9 3 I i B W Y W x 1 Z T 0 i b D Q i I C 8 + P E V u d H J 5 I F R 5 c G U 9 I l J l Y 2 9 2 Z X J 5 V G F y Z 2 V 0 Q 2 9 s d W 1 u I i B W Y W x 1 Z T 0 i b D E w I i A v P j x F b n R y e S B U e X B l P S J S Z W N v d m V y e V R h c m d l d F N o Z W V 0 I i B W Y W x 1 Z T 0 i c 9 C a 0 K H Q k S I g L z 4 8 R W 5 0 c n k g V H l w Z T 0 i Q W R k Z W R U b 0 R h d G F N b 2 R l b C I g V m F s d W U 9 I m w w I i A v P j x F b n R y e S B U e X B l P S J R d W V y e U l E I i B W Y W x 1 Z T 0 i c 2 E 1 M T k 2 Z T N j L T B j Y 2 I t N D k z O C 0 4 Z m Q 4 L T A z M W U 2 M G U w M D Q 0 Y i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H Q s N C 3 0 L A z L 9 C Y 0 L f Q v N C 1 0 L 3 Q t d C 9 0 L 3 R i 9 C 5 I N G C 0 L j Q v y 5 7 0 K L Q v t C 7 0 Y n Q u N C 9 0 L A s M H 0 m c X V v d D s s J n F 1 b 3 Q 7 U 2 V j d G l v b j E v 0 J H Q s N C 3 0 L A z L 9 C Y 0 L f Q v N C 1 0 L 3 Q t d C 9 0 L 3 R i 9 C 5 I N G C 0 L j Q v y 5 7 0 K j Q u N G A 0 L j Q v d C w L D F 9 J n F 1 b 3 Q 7 L C Z x d W 9 0 O 1 N l Y 3 R p b 2 4 x L 9 C R 0 L D Q t 9 C w M y / Q m N C 3 0 L z Q t d C 9 0 L X Q v d C 9 0 Y v Q u S D R g t C 4 0 L 8 u e 9 C U 0 L v Q u N C 9 0 L A s M n 0 m c X V v d D s s J n F 1 b 3 Q 7 U 2 V j d G l v b j E v 0 J H Q s N C 3 0 L A z L 9 C Y 0 L f Q v N C 1 0 L 3 Q t d C 9 0 L 3 R i 9 C 5 I N G C 0 L j Q v y 5 7 0 K j R g i w z f S Z x d W 9 0 O y w m c X V v d D t T Z W N 0 a W 9 u M S / Q k d C w 0 L f Q s D M v 0 J j Q t 9 C 8 0 L X Q v d C 1 0 L 3 Q v d G L 0 L k g 0 Y L Q u N C / L n v Q n C 7 Q m t G D 0 L E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R 0 L D Q t 9 C w M y / Q m N C 3 0 L z Q t d C 9 0 L X Q v d C 9 0 Y v Q u S D R g t C 4 0 L 8 u e 9 C i 0 L 7 Q u 9 G J 0 L j Q v d C w L D B 9 J n F 1 b 3 Q 7 L C Z x d W 9 0 O 1 N l Y 3 R p b 2 4 x L 9 C R 0 L D Q t 9 C w M y / Q m N C 3 0 L z Q t d C 9 0 L X Q v d C 9 0 Y v Q u S D R g t C 4 0 L 8 u e 9 C o 0 L j R g N C 4 0 L 3 Q s C w x f S Z x d W 9 0 O y w m c X V v d D t T Z W N 0 a W 9 u M S / Q k d C w 0 L f Q s D M v 0 J j Q t 9 C 8 0 L X Q v d C 1 0 L 3 Q v d G L 0 L k g 0 Y L Q u N C / L n v Q l N C 7 0 L j Q v d C w L D J 9 J n F 1 b 3 Q 7 L C Z x d W 9 0 O 1 N l Y 3 R p b 2 4 x L 9 C R 0 L D Q t 9 C w M y / Q m N C 3 0 L z Q t d C 9 0 L X Q v d C 9 0 Y v Q u S D R g t C 4 0 L 8 u e 9 C o 0 Y I s M 3 0 m c X V v d D s s J n F 1 b 3 Q 7 U 2 V j d G l v b j E v 0 J H Q s N C 3 0 L A z L 9 C Y 0 L f Q v N C 1 0 L 3 Q t d C 9 0 L 3 R i 9 C 5 I N G C 0 L j Q v y 5 7 0 J w u 0 J r R g 9 C x L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Q 2 9 s d W 1 u V H l w Z X M i I F Z h b H V l P S J z Q X d N R E J R V T 0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v Q o t C + 0 L v R i d C 4 0 L 3 Q s C Z x d W 9 0 O y w m c X V v d D v Q q N C 4 0 Y D Q u N C 9 0 L A m c X V v d D s s J n F 1 b 3 Q 7 0 J T Q u 9 C 4 0 L 3 Q s C Z x d W 9 0 O y w m c X V v d D v Q q N G C J n F 1 b 3 Q 7 L C Z x d W 9 0 O 9 C c L t C 6 0 Y P Q s S 4 m c X V v d D t d I i A v P j x F b n R y e S B U e X B l P S J G a W x s Q 2 9 1 b n Q i I F Z h b H V l P S J s N C I g L z 4 8 R W 5 0 c n k g V H l w Z T 0 i R m l s b E V y c m 9 y Q 2 9 1 b n Q i I F Z h b H V l P S J s M C I g L z 4 8 R W 5 0 c n k g V H l w Z T 0 i R m l s b E x h c 3 R V c G R h d G V k I i B W Y W x 1 Z T 0 i Z D I w M j A t M D U t M T N U M T E 6 M D E 6 M T c u O D g x O D k x N 1 o i I C 8 + P E V u d H J 5 I F R 5 c G U 9 I l J l Y 2 9 2 Z X J 5 V G F y Z 2 V 0 U 2 h l Z X Q i I F Z h b H V l P S J z 0 J v Q u N G B 0 Y I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2 F i Y T c 1 Z m F j L W M 0 Y m E t N D Q 4 O S 0 4 Z m U 5 L T Y 5 O W Q 3 N 2 U 0 Y 2 M 0 Y S I g L z 4 8 R W 5 0 c n k g V H l w Z T 0 i R m l s b F N 0 Y X R 1 c y I g V m F s d W U 9 I n N D b 2 1 w b G V 0 Z S I g L z 4 8 R W 5 0 c n k g V H l w Z T 0 i R m l s b F R h c m d l d C I g V m F s d W U 9 I n P Q m N G C 0 L 7 Q s y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s m c X V v d D v Q o t C + 0 L v R i d C 4 0 L 3 Q s C Z x d W 9 0 O y w m c X V v d D v Q q N C 4 0 Y D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Y 0 Y L Q v t C z L 9 C h 0 L P R g N G D 0 L / Q v 9 C 4 0 Y D Q v t C y 0 L D Q v d C 9 0 Y v Q t S D R g d G C 0 Y D Q v t C 6 0 L g u e 9 C i 0 L 7 Q u 9 G J 0 L j Q v d C w L D B 9 J n F 1 b 3 Q 7 L C Z x d W 9 0 O 1 N l Y 3 R p b 2 4 x L 9 C Y 0 Y L Q v t C z L 9 C h 0 L P R g N G D 0 L / Q v 9 C 4 0 Y D Q v t C y 0 L D Q v d C 9 0 Y v Q t S D R g d G C 0 Y D Q v t C 6 0 L g u e 9 C o 0 L j R g N C 4 0 L 3 Q s C w x f S Z x d W 9 0 O y w m c X V v d D t T Z W N 0 a W 9 u M S / Q m N G C 0 L 7 Q s y / Q o d C z 0 Y D R g 9 C / 0 L / Q u N G A 0 L 7 Q s t C w 0 L 3 Q v d G L 0 L U g 0 Y H R g t G A 0 L 7 Q u t C 4 L n v Q l N C 7 0 L j Q v d C w L D J 9 J n F 1 b 3 Q 7 L C Z x d W 9 0 O 1 N l Y 3 R p b 2 4 x L 9 C Y 0 Y L Q v t C z L 9 C h 0 L P R g N G D 0 L / Q v 9 C 4 0 Y D Q v t C y 0 L D Q v d C 9 0 Y v Q t S D R g d G C 0 Y D Q v t C 6 0 L g u e 9 C o 0 Y I s M 3 0 m c X V v d D s s J n F 1 b 3 Q 7 U 2 V j d G l v b j E v 0 J j R g t C + 0 L M v 0 K H Q s 9 G A 0 Y P Q v 9 C / 0 L j R g N C + 0 L L Q s N C 9 0 L 3 R i 9 C 1 I N G B 0 Y L R g N C + 0 L r Q u C 5 7 0 J w u 0 L r R g 9 C x L i w 0 f S Z x d W 9 0 O 1 0 s J n F 1 b 3 Q 7 Q 2 9 s d W 1 u Q 2 9 1 b n Q m c X V v d D s 6 N S w m c X V v d D t L Z X l D b 2 x 1 b W 5 O Y W 1 l c y Z x d W 9 0 O z p b J n F 1 b 3 Q 7 0 K L Q v t C 7 0 Y n Q u N C 9 0 L A m c X V v d D s s J n F 1 b 3 Q 7 0 K j Q u N G A 0 L j Q v d C w J n F 1 b 3 Q 7 L C Z x d W 9 0 O 9 C U 0 L v Q u N C 9 0 L A m c X V v d D t d L C Z x d W 9 0 O 0 N v b H V t b k l k Z W 5 0 a X R p Z X M m c X V v d D s 6 W y Z x d W 9 0 O 1 N l Y 3 R p b 2 4 x L 9 C Y 0 Y L Q v t C z L 9 C h 0 L P R g N G D 0 L / Q v 9 C 4 0 Y D Q v t C y 0 L D Q v d C 9 0 Y v Q t S D R g d G C 0 Y D Q v t C 6 0 L g u e 9 C i 0 L 7 Q u 9 G J 0 L j Q v d C w L D B 9 J n F 1 b 3 Q 7 L C Z x d W 9 0 O 1 N l Y 3 R p b 2 4 x L 9 C Y 0 Y L Q v t C z L 9 C h 0 L P R g N G D 0 L / Q v 9 C 4 0 Y D Q v t C y 0 L D Q v d C 9 0 Y v Q t S D R g d G C 0 Y D Q v t C 6 0 L g u e 9 C o 0 L j R g N C 4 0 L 3 Q s C w x f S Z x d W 9 0 O y w m c X V v d D t T Z W N 0 a W 9 u M S / Q m N G C 0 L 7 Q s y / Q o d C z 0 Y D R g 9 C / 0 L / Q u N G A 0 L 7 Q s t C w 0 L 3 Q v d G L 0 L U g 0 Y H R g t G A 0 L 7 Q u t C 4 L n v Q l N C 7 0 L j Q v d C w L D J 9 J n F 1 b 3 Q 7 L C Z x d W 9 0 O 1 N l Y 3 R p b 2 4 x L 9 C Y 0 Y L Q v t C z L 9 C h 0 L P R g N G D 0 L / Q v 9 C 4 0 Y D Q v t C y 0 L D Q v d C 9 0 Y v Q t S D R g d G C 0 Y D Q v t C 6 0 L g u e 9 C o 0 Y I s M 3 0 m c X V v d D s s J n F 1 b 3 Q 7 U 2 V j d G l v b j E v 0 J j R g t C + 0 L M v 0 K H Q s 9 G A 0 Y P Q v 9 C / 0 L j R g N C + 0 L L Q s N C 9 0 L 3 R i 9 C 1 I N G B 0 Y L R g N C + 0 L r Q u C 5 7 0 J w u 0 L r R g 9 C x L i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g l R D E l O D I l R D A l Q k U l R D A l Q j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I w L T A 1 L T E z V D E x O j A x O j E 3 L j g 5 O T I x N T F a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N v b H V t b k 5 h b W V z I i B W Y W x 1 Z T 0 i c 1 s m c X V v d D v Q o t C + 0 L v R i d C 4 0 L 3 Q s C Z x d W 9 0 O y w m c X V v d D v Q l N C 7 0 L j Q v d C w J n F 1 b 3 Q 7 L C Z x d W 9 0 O 9 C o 0 Y I m c X V v d D s s J n F 1 b 3 Q 7 0 J w u 0 L r R g 9 C x J n F 1 b 3 Q 7 X S I g L z 4 8 R W 5 0 c n k g V H l w Z T 0 i R m l s b F R h c m d l d C I g V m F s d W U 9 I n P Q m N G C 0 L 7 Q s 1 / R g t C + 0 L v R i d C 4 0 L 3 Q s C I g L z 4 8 R W 5 0 c n k g V H l w Z T 0 i R m l s b E N v b H V t b l R 5 c G V z I i B W Y W x 1 Z T 0 i c 0 F 3 T U Z C U T 0 9 I i A v P j x F b n R y e S B U e X B l P S J G a W x s R X J y b 3 J D b 3 V u d C I g V m F s d W U 9 I m w w I i A v P j x F b n R y e S B U e X B l P S J R d W V y e U l E I i B W Y W x 1 Z T 0 i c 2 I 2 M W V k Y W Y 1 L W M 4 M z c t N D I 5 O S 1 h Y m V m L W Y 2 Y z J j M 2 F h O T A y Y S I g L z 4 8 R W 5 0 c n k g V H l w Z T 0 i T G 9 h Z G V k V G 9 B b m F s e X N p c 1 N l c n Z p Y 2 V z I i B W Y W x 1 Z T 0 i b D A i I C 8 + P E V u d H J 5 I F R 5 c G U 9 I l J l Y 2 9 2 Z X J 5 V G F y Z 2 V 0 U m 9 3 I i B W Y W x 1 Z T 0 i b D Q i I C 8 + P E V u d H J 5 I F R 5 c G U 9 I l J l Y 2 9 2 Z X J 5 V G F y Z 2 V 0 Q 2 9 s d W 1 u I i B W Y W x 1 Z T 0 i b D g i I C 8 + P E V u d H J 5 I F R 5 c G U 9 I l J l Y 2 9 2 Z X J 5 V G F y Z 2 V 0 U 2 h l Z X Q i I F Z h b H V l P S J z 0 J v Q u N G B 0 Y I x I i A v P j x F b n R y e S B U e X B l P S J G a W x s Q 2 9 1 b n Q i I F Z h b H V l P S J s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v Q o t C + 0 L v R i d C 4 0 L 3 Q s C Z x d W 9 0 O y w m c X V v d D v Q l N C 7 0 L j Q v d C w J n F 1 b 3 Q 7 X S w m c X V v d D t x d W V y e V J l b G F 0 a W 9 u c 2 h p c H M m c X V v d D s 6 W 1 0 s J n F 1 b 3 Q 7 Y 2 9 s d W 1 u S W R l b n R p d G l l c y Z x d W 9 0 O z p b J n F 1 b 3 Q 7 U 2 V j d G l v b j E v 0 J j R g t C + 0 L M g 0 Y L Q v t C 7 0 Y n Q u N C 9 0 L A v 0 K H Q s 9 G A 0 Y P Q v 9 C / 0 L j R g N C + 0 L L Q s N C 9 0 L 3 R i 9 C 1 I N G B 0 Y L R g N C + 0 L r Q u C 5 7 0 K L Q v t C 7 0 Y n Q u N C 9 0 L A s M H 0 m c X V v d D s s J n F 1 b 3 Q 7 U 2 V j d G l v b j E v 0 J j R g t C + 0 L M g 0 Y L Q v t C 7 0 Y n Q u N C 9 0 L A v 0 K H Q s 9 G A 0 Y P Q v 9 C / 0 L j R g N C + 0 L L Q s N C 9 0 L 3 R i 9 C 1 I N G B 0 Y L R g N C + 0 L r Q u C 5 7 0 J T Q u 9 C 4 0 L 3 Q s C w x f S Z x d W 9 0 O y w m c X V v d D t T Z W N 0 a W 9 u M S / Q m N G C 0 L 7 Q s y D R g t C + 0 L v R i d C 4 0 L 3 Q s C / Q o d C z 0 Y D R g 9 C / 0 L / Q u N G A 0 L 7 Q s t C w 0 L 3 Q v d G L 0 L U g 0 Y H R g t G A 0 L 7 Q u t C 4 L n v Q q N G C L D J 9 J n F 1 b 3 Q 7 L C Z x d W 9 0 O 1 N l Y 3 R p b 2 4 x L 9 C Y 0 Y L Q v t C z I N G C 0 L 7 Q u 9 G J 0 L j Q v d C w L 9 C h 0 L P R g N G D 0 L / Q v 9 C 4 0 Y D Q v t C y 0 L D Q v d C 9 0 Y v Q t S D R g d G C 0 Y D Q v t C 6 0 L g u e 9 C c L t C 6 0 Y P Q s S w z f S Z x d W 9 0 O 1 0 s J n F 1 b 3 Q 7 Q 2 9 s d W 1 u Q 2 9 1 b n Q m c X V v d D s 6 N C w m c X V v d D t L Z X l D b 2 x 1 b W 5 O Y W 1 l c y Z x d W 9 0 O z p b J n F 1 b 3 Q 7 0 K L Q v t C 7 0 Y n Q u N C 9 0 L A m c X V v d D s s J n F 1 b 3 Q 7 0 J T Q u 9 C 4 0 L 3 Q s C Z x d W 9 0 O 1 0 s J n F 1 b 3 Q 7 Q 2 9 s d W 1 u S W R l b n R p d G l l c y Z x d W 9 0 O z p b J n F 1 b 3 Q 7 U 2 V j d G l v b j E v 0 J j R g t C + 0 L M g 0 Y L Q v t C 7 0 Y n Q u N C 9 0 L A v 0 K H Q s 9 G A 0 Y P Q v 9 C / 0 L j R g N C + 0 L L Q s N C 9 0 L 3 R i 9 C 1 I N G B 0 Y L R g N C + 0 L r Q u C 5 7 0 K L Q v t C 7 0 Y n Q u N C 9 0 L A s M H 0 m c X V v d D s s J n F 1 b 3 Q 7 U 2 V j d G l v b j E v 0 J j R g t C + 0 L M g 0 Y L Q v t C 7 0 Y n Q u N C 9 0 L A v 0 K H Q s 9 G A 0 Y P Q v 9 C / 0 L j R g N C + 0 L L Q s N C 9 0 L 3 R i 9 C 1 I N G B 0 Y L R g N C + 0 L r Q u C 5 7 0 J T Q u 9 C 4 0 L 3 Q s C w x f S Z x d W 9 0 O y w m c X V v d D t T Z W N 0 a W 9 u M S / Q m N G C 0 L 7 Q s y D R g t C + 0 L v R i d C 4 0 L 3 Q s C / Q o d C z 0 Y D R g 9 C / 0 L / Q u N G A 0 L 7 Q s t C w 0 L 3 Q v d G L 0 L U g 0 Y H R g t G A 0 L 7 Q u t C 4 L n v Q q N G C L D J 9 J n F 1 b 3 Q 7 L C Z x d W 9 0 O 1 N l Y 3 R p b 2 4 x L 9 C Y 0 Y L Q v t C z I N G C 0 L 7 Q u 9 G J 0 L j Q v d C w L 9 C h 0 L P R g N G D 0 L / Q v 9 C 4 0 Y D Q v t C y 0 L D Q v d C 9 0 Y v Q t S D R g d G C 0 Y D Q v t C 6 0 L g u e 9 C c L t C 6 0 Y P Q s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E l O D I l R D A l Q k U l R D A l Q k I l R D E l O D k l R D A l Q j g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w J U I 0 J U Q w J U J C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F c n J v c k N v d W 5 0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V G F y Z 2 V 0 I i B W Y W x 1 Z T 0 i c 9 C Y 0 Y L Q v t C z X 9 C 0 0 L v Q u N C 9 0 L A i I C 8 + P E V u d H J 5 I F R 5 c G U 9 I k Z p b G x D b 2 x 1 b W 5 U e X B l c y I g V m F s d W U 9 I n N B d 1 V G I i A v P j x F b n R y e S B U e X B l P S J G a W x s T G F z d F V w Z G F 0 Z W Q i I F Z h b H V l P S J k M j A y M C 0 w N S 0 x M 1 Q x M T o w M T o x N y 4 5 M j g x M z c 3 W i I g L z 4 8 R W 5 0 c n k g V H l w Z T 0 i U X V l c n l J R C I g V m F s d W U 9 I n N i N j F l Z G F m N S 1 j O D M 3 L T Q y O T k t Y W J l Z i 1 m N m M y Y z N h Y T k w M m E i I C 8 + P E V u d H J 5 I F R 5 c G U 9 I k x v Y W R l Z F R v Q W 5 h b H l z a X N T Z X J 2 a W N l c y I g V m F s d W U 9 I m w w I i A v P j x F b n R y e S B U e X B l P S J S Z W N v d m V y e V R h c m d l d F J v d y I g V m F s d W U 9 I m w 0 I i A v P j x F b n R y e S B U e X B l P S J S Z W N v d m V y e V R h c m d l d E N v b H V t b i I g V m F s d W U 9 I m w x M y I g L z 4 8 R W 5 0 c n k g V H l w Z T 0 i U m V j b 3 Z l c n l U Y X J n Z X R T a G V l d C I g V m F s d W U 9 I n P Q m N G C 0 L 7 Q s y I g L z 4 8 R W 5 0 c n k g V H l w Z T 0 i T m F 2 a W d h d G l v b l N 0 Z X B O Y W 1 l I i B W Y W x 1 Z T 0 i c 9 C d 0 L D Q s t C 4 0 L P Q s N G G 0 L j R j y I g L z 4 8 R W 5 0 c n k g V H l w Z T 0 i R m l s b E N v d W 5 0 I i B W Y W x 1 Z T 0 i b D I i I C 8 + P E V u d H J 5 I F R 5 c G U 9 I k Z p b G x D b 2 x 1 b W 5 O Y W 1 l c y I g V m F s d W U 9 I n N b J n F 1 b 3 Q 7 0 J T Q u 9 C 4 0 L 3 Q s C Z x d W 9 0 O y w m c X V v d D v Q q N G C J n F 1 b 3 Q 7 L C Z x d W 9 0 O 9 C c L t C 6 0 Y P Q s S Z x d W 9 0 O 1 0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0 J T Q u 9 C 4 0 L 3 Q s C Z x d W 9 0 O 1 0 s J n F 1 b 3 Q 7 c X V l c n l S Z W x h d G l v b n N o a X B z J n F 1 b 3 Q 7 O l t d L C Z x d W 9 0 O 2 N v b H V t b k l k Z W 5 0 a X R p Z X M m c X V v d D s 6 W y Z x d W 9 0 O 1 N l Y 3 R p b 2 4 x L 9 C Y 0 Y L Q v t C z I N C 0 0 L v Q u N C 9 0 L A v 0 K H Q s 9 G A 0 Y P Q v 9 C / 0 L j R g N C + 0 L L Q s N C 9 0 L 3 R i 9 C 1 I N G B 0 Y L R g N C + 0 L r Q u C 5 7 0 J T Q u 9 C 4 0 L 3 Q s C w w f S Z x d W 9 0 O y w m c X V v d D t T Z W N 0 a W 9 u M S / Q m N G C 0 L 7 Q s y D Q t N C 7 0 L j Q v d C w L 9 C h 0 L P R g N G D 0 L / Q v 9 C 4 0 Y D Q v t C y 0 L D Q v d C 9 0 Y v Q t S D R g d G C 0 Y D Q v t C 6 0 L g u e 9 C o 0 Y I s M X 0 m c X V v d D s s J n F 1 b 3 Q 7 U 2 V j d G l v b j E v 0 J j R g t C + 0 L M g 0 L T Q u 9 C 4 0 L 3 Q s C / Q o d C z 0 Y D R g 9 C / 0 L / Q u N G A 0 L 7 Q s t C w 0 L 3 Q v d G L 0 L U g 0 Y H R g t G A 0 L 7 Q u t C 4 L n v Q n C 7 Q u t G D 0 L E s M n 0 m c X V v d D t d L C Z x d W 9 0 O 0 N v b H V t b k N v d W 5 0 J n F 1 b 3 Q 7 O j M s J n F 1 b 3 Q 7 S 2 V 5 Q 2 9 s d W 1 u T m F t Z X M m c X V v d D s 6 W y Z x d W 9 0 O 9 C U 0 L v Q u N C 9 0 L A m c X V v d D t d L C Z x d W 9 0 O 0 N v b H V t b k l k Z W 5 0 a X R p Z X M m c X V v d D s 6 W y Z x d W 9 0 O 1 N l Y 3 R p b 2 4 x L 9 C Y 0 Y L Q v t C z I N C 0 0 L v Q u N C 9 0 L A v 0 K H Q s 9 G A 0 Y P Q v 9 C / 0 L j R g N C + 0 L L Q s N C 9 0 L 3 R i 9 C 1 I N G B 0 Y L R g N C + 0 L r Q u C 5 7 0 J T Q u 9 C 4 0 L 3 Q s C w w f S Z x d W 9 0 O y w m c X V v d D t T Z W N 0 a W 9 u M S / Q m N G C 0 L 7 Q s y D Q t N C 7 0 L j Q v d C w L 9 C h 0 L P R g N G D 0 L / Q v 9 C 4 0 Y D Q v t C y 0 L D Q v d C 9 0 Y v Q t S D R g d G C 0 Y D Q v t C 6 0 L g u e 9 C o 0 Y I s M X 0 m c X V v d D s s J n F 1 b 3 Q 7 U 2 V j d G l v b j E v 0 J j R g t C + 0 L M g 0 L T Q u 9 C 4 0 L 3 Q s C / Q o d C z 0 Y D R g 9 C / 0 L / Q u N G A 0 L 7 Q s t C w 0 L 3 Q v d G L 0 L U g 0 Y H R g t G A 0 L 7 Q u t C 4 L n v Q n C 7 Q u t G D 0 L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C V C N C V E M C V C Q i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l M j A l R D A l Q j Q l R D A l Q k I l R D A l Q j g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J T I w J U Q x J T g y J U Q w J U J F J U Q w J U J C J U Q x J T g 5 J U Q w J U I 4 J U Q w J U J E J U Q w J U I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U y M C V E M C V C N C V E M C V C Q i V E M C V C O C V E M C V C R C V E M C V C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E l O D I l R D A l Q k U l R D A l Q k I l R D E l O D k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F y Z 2 V 0 I i B W Y W x 1 Z T 0 i c 9 C R 0 L D Q t 9 C w M V / R g t C + 0 L v R i d C 4 0 L 3 Q s C I g L z 4 8 R W 5 0 c n k g V H l w Z T 0 i R m l s b E V y c m 9 y Q 2 9 1 b n Q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N v b H V t b l R 5 c G V z I i B W Y W x 1 Z T 0 i c 0 F 3 T U Z C U T 0 9 I i A v P j x F b n R y e S B U e X B l P S J G a W x s T G F z d F V w Z G F 0 Z W Q i I F Z h b H V l P S J k M j A y M C 0 w N S 0 x M 1 Q x M T o w M T o x O C 4 x M T Q 2 M z g 5 W i I g L z 4 8 R W 5 0 c n k g V H l w Z T 0 i R m l s b E N v b H V t b k 5 h b W V z I i B W Y W x 1 Z T 0 i c 1 s m c X V v d D v Q o t C + 0 L v R i d C 4 0 L 3 Q s C Z x d W 9 0 O y w m c X V v d D v Q l N C 7 0 L j Q v d C w J n F 1 b 3 Q 7 L C Z x d W 9 0 O 9 C o 0 Y I m c X V v d D s s J n F 1 b 3 Q 7 0 J w u 0 L r R g 9 C x L i Z x d W 9 0 O 1 0 i I C 8 + P E V u d H J 5 I F R 5 c G U 9 I k x v Y W R l Z F R v Q W 5 h b H l z a X N T Z X J 2 a W N l c y I g V m F s d W U 9 I m w w I i A v P j x F b n R y e S B U e X B l P S J B Z G R l Z F R v R G F 0 Y U 1 v Z G V s I i B W Y W x 1 Z T 0 i b D A i I C 8 + P E V u d H J 5 I F R 5 c G U 9 I l F 1 Z X J 5 S U Q i I F Z h b H V l P S J z M D B i N T N m N z Q t O D Q w O C 0 0 N D J i L W E 0 O W Q t N z F h Z m R l O G J l N z c 4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s m c X V v d D v Q o t C + 0 L v R i d C 4 0 L 3 Q s C Z x d W 9 0 O y w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x I N G C 0 L 7 Q u 9 G J 0 L j Q v d C w L 9 C h 0 L P R g N G D 0 L / Q v 9 C 4 0 Y D Q v t C y 0 L D Q v d C 9 0 Y v Q t S D R g d G C 0 Y D Q v t C 6 0 L g u e 9 C i 0 L 7 Q u 9 G J 0 L j Q v d C w L D B 9 J n F 1 b 3 Q 7 L C Z x d W 9 0 O 1 N l Y 3 R p b 2 4 x L 9 C R 0 L D Q t 9 C w M S D R g t C + 0 L v R i d C 4 0 L 3 Q s C / Q o d C z 0 Y D R g 9 C / 0 L / Q u N G A 0 L 7 Q s t C w 0 L 3 Q v d G L 0 L U g 0 Y H R g t G A 0 L 7 Q u t C 4 L n v Q l N C 7 0 L j Q v d C w L D F 9 J n F 1 b 3 Q 7 L C Z x d W 9 0 O 1 N l Y 3 R p b 2 4 x L 9 C R 0 L D Q t 9 C w M S D R g t C + 0 L v R i d C 4 0 L 3 Q s C / Q o d C z 0 Y D R g 9 C / 0 L / Q u N G A 0 L 7 Q s t C w 0 L 3 Q v d G L 0 L U g 0 Y H R g t G A 0 L 7 Q u t C 4 L n v Q q N G C L D J 9 J n F 1 b 3 Q 7 L C Z x d W 9 0 O 1 N l Y 3 R p b 2 4 x L 9 C R 0 L D Q t 9 C w M S D R g t C + 0 L v R i d C 4 0 L 3 Q s C / Q o d C z 0 Y D R g 9 C / 0 L / Q u N G A 0 L 7 Q s t C w 0 L 3 Q v d G L 0 L U g 0 Y H R g t G A 0 L 7 Q u t C 4 L n v Q n C 7 Q u t G D 0 L E u L D N 9 J n F 1 b 3 Q 7 X S w m c X V v d D t D b 2 x 1 b W 5 D b 3 V u d C Z x d W 9 0 O z o 0 L C Z x d W 9 0 O 0 t l e U N v b H V t b k 5 h b W V z J n F 1 b 3 Q 7 O l s m c X V v d D v Q o t C + 0 L v R i d C 4 0 L 3 Q s C Z x d W 9 0 O y w m c X V v d D v Q l N C 7 0 L j Q v d C w J n F 1 b 3 Q 7 X S w m c X V v d D t D b 2 x 1 b W 5 J Z G V u d G l 0 a W V z J n F 1 b 3 Q 7 O l s m c X V v d D t T Z W N 0 a W 9 u M S / Q k d C w 0 L f Q s D E g 0 Y L Q v t C 7 0 Y n Q u N C 9 0 L A v 0 K H Q s 9 G A 0 Y P Q v 9 C / 0 L j R g N C + 0 L L Q s N C 9 0 L 3 R i 9 C 1 I N G B 0 Y L R g N C + 0 L r Q u C 5 7 0 K L Q v t C 7 0 Y n Q u N C 9 0 L A s M H 0 m c X V v d D s s J n F 1 b 3 Q 7 U 2 V j d G l v b j E v 0 J H Q s N C 3 0 L A x I N G C 0 L 7 Q u 9 G J 0 L j Q v d C w L 9 C h 0 L P R g N G D 0 L / Q v 9 C 4 0 Y D Q v t C y 0 L D Q v d C 9 0 Y v Q t S D R g d G C 0 Y D Q v t C 6 0 L g u e 9 C U 0 L v Q u N C 9 0 L A s M X 0 m c X V v d D s s J n F 1 b 3 Q 7 U 2 V j d G l v b j E v 0 J H Q s N C 3 0 L A x I N G C 0 L 7 Q u 9 G J 0 L j Q v d C w L 9 C h 0 L P R g N G D 0 L / Q v 9 C 4 0 Y D Q v t C y 0 L D Q v d C 9 0 Y v Q t S D R g d G C 0 Y D Q v t C 6 0 L g u e 9 C o 0 Y I s M n 0 m c X V v d D s s J n F 1 b 3 Q 7 U 2 V j d G l v b j E v 0 J H Q s N C 3 0 L A x I N G C 0 L 7 Q u 9 G J 0 L j Q v d C w L 9 C h 0 L P R g N G D 0 L / Q v 9 C 4 0 Y D Q v t C y 0 L D Q v d C 9 0 Y v Q t S D R g d G C 0 Y D Q v t C 6 0 L g u e 9 C c L t C 6 0 Y P Q s S 4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E l O D I l R D A l Q k U l R D A l Q k I l R D E l O D k l R D A l Q j g l R D A l Q k Q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S U 4 M i V E M C V C R S V E M C V C Q i V E M S U 4 O S V E M C V C O C V E M C V C R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x J T g y J U Q w J U J F J U Q w J U J C J U Q x J T g 5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E l O D I l R D A l Q k U l R D A l Q k I l R D E l O D k l R D A l Q j g l R D A l Q k Q l R D A l Q j A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w J U I 0 J U Q w J U J C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h c m d l d C I g V m F s d W U 9 I n P Q k d C w 0 L f Q s D F f 0 L T Q u 9 C 4 0 L 3 Q s C I g L z 4 8 R W 5 0 c n k g V H l w Z T 0 i R m l s b E x h c 3 R V c G R h d G V k I i B W Y W x 1 Z T 0 i Z D I w M j A t M D U t M T N U M T E 6 M D E 6 M T g u M T M 1 N T g z M l o i I C 8 + P E V u d H J 5 I F R 5 c G U 9 I k Z p b G x D b 2 x 1 b W 5 O Y W 1 l c y I g V m F s d W U 9 I n N b J n F 1 b 3 Q 7 0 J T Q u 9 C 4 0 L 3 Q s C Z x d W 9 0 O y w m c X V v d D v Q q N G C J n F 1 b 3 Q 7 L C Z x d W 9 0 O 9 C c L t C 6 0 Y P Q s S 4 m c X V v d D t d I i A v P j x F b n R y e S B U e X B l P S J G a W x s Q 2 9 s d W 1 u V H l w Z X M i I F Z h b H V l P S J z Q X d V R i I g L z 4 8 R W 5 0 c n k g V H l w Z T 0 i R m l s b E N v d W 5 0 I i B W Y W x 1 Z T 0 i b D I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F 1 Z X J 5 S U Q i I F Z h b H V l P S J z M D M 4 O D d l N D U t M G Q 0 N S 0 0 Z T k 0 L W E y Y z Y t N 2 Q y N W Z h Y 2 Y y O D c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y Z x d W 9 0 O 9 C U 0 L v Q u N C 9 0 L A m c X V v d D t d L C Z x d W 9 0 O 3 F 1 Z X J 5 U m V s Y X R p b 2 5 z a G l w c y Z x d W 9 0 O z p b X S w m c X V v d D t j b 2 x 1 b W 5 J Z G V u d G l 0 a W V z J n F 1 b 3 Q 7 O l s m c X V v d D t T Z W N 0 a W 9 u M S / Q k d C w 0 L f Q s D E g 0 L T Q u 9 C 4 0 L 3 Q s C / Q o d C z 0 Y D R g 9 C / 0 L / Q u N G A 0 L 7 Q s t C w 0 L 3 Q v d G L 0 L U g 0 Y H R g t G A 0 L 7 Q u t C 4 L n v Q l N C 7 0 L j Q v d C w L D B 9 J n F 1 b 3 Q 7 L C Z x d W 9 0 O 1 N l Y 3 R p b 2 4 x L 9 C R 0 L D Q t 9 C w M S D Q t N C 7 0 L j Q v d C w L 9 C h 0 L P R g N G D 0 L / Q v 9 C 4 0 Y D Q v t C y 0 L D Q v d C 9 0 Y v Q t S D R g d G C 0 Y D Q v t C 6 0 L g u e 9 C o 0 Y I s M X 0 m c X V v d D s s J n F 1 b 3 Q 7 U 2 V j d G l v b j E v 0 J H Q s N C 3 0 L A x I N C 0 0 L v Q u N C 9 0 L A v 0 K H Q s 9 G A 0 Y P Q v 9 C / 0 L j R g N C + 0 L L Q s N C 9 0 L 3 R i 9 C 1 I N G B 0 Y L R g N C + 0 L r Q u C 5 7 0 J w u 0 L r R g 9 C x L i w y f S Z x d W 9 0 O 1 0 s J n F 1 b 3 Q 7 Q 2 9 s d W 1 u Q 2 9 1 b n Q m c X V v d D s 6 M y w m c X V v d D t L Z X l D b 2 x 1 b W 5 O Y W 1 l c y Z x d W 9 0 O z p b J n F 1 b 3 Q 7 0 J T Q u 9 C 4 0 L 3 Q s C Z x d W 9 0 O 1 0 s J n F 1 b 3 Q 7 Q 2 9 s d W 1 u S W R l b n R p d G l l c y Z x d W 9 0 O z p b J n F 1 b 3 Q 7 U 2 V j d G l v b j E v 0 J H Q s N C 3 0 L A x I N C 0 0 L v Q u N C 9 0 L A v 0 K H Q s 9 G A 0 Y P Q v 9 C / 0 L j R g N C + 0 L L Q s N C 9 0 L 3 R i 9 C 1 I N G B 0 Y L R g N C + 0 L r Q u C 5 7 0 J T Q u 9 C 4 0 L 3 Q s C w w f S Z x d W 9 0 O y w m c X V v d D t T Z W N 0 a W 9 u M S / Q k d C w 0 L f Q s D E g 0 L T Q u 9 C 4 0 L 3 Q s C / Q o d C z 0 Y D R g 9 C / 0 L / Q u N G A 0 L 7 Q s t C w 0 L 3 Q v d G L 0 L U g 0 Y H R g t G A 0 L 7 Q u t C 4 L n v Q q N G C L D F 9 J n F 1 b 3 Q 7 L C Z x d W 9 0 O 1 N l Y 3 R p b 2 4 x L 9 C R 0 L D Q t 9 C w M S D Q t N C 7 0 L j Q v d C w L 9 C h 0 L P R g N G D 0 L / Q v 9 C 4 0 Y D Q v t C y 0 L D Q v d C 9 0 Y v Q t S D R g d G C 0 Y D Q v t C 6 0 L g u e 9 C c L t C 6 0 Y P Q s S 4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A l Q j Q l R D A l Q k I l R D A l Q j g l R D A l Q k Q l R D A l Q j A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C V C N C V E M C V C Q i V E M C V C O C V E M C V C R C V E M C V C M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x J T I w J U Q w J U I 0 J U Q w J U J C J U Q w J U I 4 J U Q w J U J E J U Q w J U I w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E l O D I l R D A l Q k U l R D A l Q k I l R D E l O D k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C I g L z 4 8 R W 5 0 c n k g V H l w Z T 0 i R m l s b E x h c 3 R V c G R h d G V k I i B W Y W x 1 Z T 0 i Z D I w M j A t M D U t M T N U M T E 6 M D E 6 M T c u O T U 3 M D Y 1 N l o i I C 8 + P E V u d H J 5 I F R 5 c G U 9 I k Z p b G x D b 2 x 1 b W 5 U e X B l c y I g V m F s d W U 9 I n N B d 0 1 G Q l E 9 P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R X J y b 3 J D b 3 V u d C I g V m F s d W U 9 I m w w I i A v P j x F b n R y e S B U e X B l P S J G a W x s V G F y Z 2 V 0 I i B W Y W x 1 Z T 0 i c 9 C R 0 L D Q t 9 C w M l / R g t C + 0 L v R i d C 4 0 L 3 Q s C I g L z 4 8 R W 5 0 c n k g V H l w Z T 0 i T G 9 h Z G V k V G 9 B b m F s e X N p c 1 N l c n Z p Y 2 V z I i B W Y W x 1 Z T 0 i b D A i I C 8 + P E V u d H J 5 I F R 5 c G U 9 I l J l Y 2 9 2 Z X J 5 V G F y Z 2 V 0 U m 9 3 I i B W Y W x 1 Z T 0 i b D Q i I C 8 + P E V u d H J 5 I F R 5 c G U 9 I l J l Y 2 9 2 Z X J 5 V G F y Z 2 V 0 Q 2 9 s d W 1 u I i B W Y W x 1 Z T 0 i b D E 2 I i A v P j x F b n R y e S B U e X B l P S J S Z W N v d m V y e V R h c m d l d F N o Z W V 0 I i B W Y W x 1 Z T 0 i c 9 C n 0 K D Q n y I g L z 4 8 R W 5 0 c n k g V H l w Z T 0 i R m l s b E N v b H V t b k 5 h b W V z I i B W Y W x 1 Z T 0 i c 1 s m c X V v d D v Q o t C + 0 L v R i d C 4 0 L 3 Q s C Z x d W 9 0 O y w m c X V v d D v Q l N C 7 0 L j Q v d C w J n F 1 b 3 Q 7 L C Z x d W 9 0 O 9 C o 0 Y I m c X V v d D s s J n F 1 b 3 Q 7 0 J w u 0 L r R g 9 C x L i Z x d W 9 0 O 1 0 i I C 8 + P E V u d H J 5 I F R 5 c G U 9 I l F 1 Z X J 5 S U Q i I F Z h b H V l P S J z Z W U 5 Y T N m Y 2 M t N T k y N i 0 0 N T M 2 L T g w M z E t Z T J i M G R l O D V i Z T h i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y Z x d W 9 0 O 9 C i 0 L 7 Q u 9 G J 0 L j Q v d C w J n F 1 b 3 Q 7 L C Z x d W 9 0 O 9 C U 0 L v Q u N C 9 0 L A m c X V v d D t d L C Z x d W 9 0 O 3 F 1 Z X J 5 U m V s Y X R p b 2 5 z a G l w c y Z x d W 9 0 O z p b X S w m c X V v d D t j b 2 x 1 b W 5 J Z G V u d G l 0 a W V z J n F 1 b 3 Q 7 O l s m c X V v d D t T Z W N 0 a W 9 u M S / Q k d C w 0 L f Q s D I g 0 Y L Q v t C 7 0 Y n Q u N C 9 0 L A v 0 K H Q s 9 G A 0 Y P Q v 9 C / 0 L j R g N C + 0 L L Q s N C 9 0 L 3 R i 9 C 1 I N G B 0 Y L R g N C + 0 L r Q u C 5 7 0 K L Q v t C 7 0 Y n Q u N C 9 0 L A s M H 0 m c X V v d D s s J n F 1 b 3 Q 7 U 2 V j d G l v b j E v 0 J H Q s N C 3 0 L A y I N G C 0 L 7 Q u 9 G J 0 L j Q v d C w L 9 C h 0 L P R g N G D 0 L / Q v 9 C 4 0 Y D Q v t C y 0 L D Q v d C 9 0 Y v Q t S D R g d G C 0 Y D Q v t C 6 0 L g u e 9 C U 0 L v Q u N C 9 0 L A s M X 0 m c X V v d D s s J n F 1 b 3 Q 7 U 2 V j d G l v b j E v 0 J H Q s N C 3 0 L A y I N G C 0 L 7 Q u 9 G J 0 L j Q v d C w L 9 C h 0 L P R g N G D 0 L / Q v 9 C 4 0 Y D Q v t C y 0 L D Q v d C 9 0 Y v Q t S D R g d G C 0 Y D Q v t C 6 0 L g u e 9 C o 0 Y I s M n 0 m c X V v d D s s J n F 1 b 3 Q 7 U 2 V j d G l v b j E v 0 J H Q s N C 3 0 L A y I N G C 0 L 7 Q u 9 G J 0 L j Q v d C w L 9 C h 0 L P R g N G D 0 L / Q v 9 C 4 0 Y D Q v t C y 0 L D Q v d C 9 0 Y v Q t S D R g d G C 0 Y D Q v t C 6 0 L g u e 9 C c L t C 6 0 Y P Q s S 4 s M 3 0 m c X V v d D t d L C Z x d W 9 0 O 0 N v b H V t b k N v d W 5 0 J n F 1 b 3 Q 7 O j Q s J n F 1 b 3 Q 7 S 2 V 5 Q 2 9 s d W 1 u T m F t Z X M m c X V v d D s 6 W y Z x d W 9 0 O 9 C i 0 L 7 Q u 9 G J 0 L j Q v d C w J n F 1 b 3 Q 7 L C Z x d W 9 0 O 9 C U 0 L v Q u N C 9 0 L A m c X V v d D t d L C Z x d W 9 0 O 0 N v b H V t b k l k Z W 5 0 a X R p Z X M m c X V v d D s 6 W y Z x d W 9 0 O 1 N l Y 3 R p b 2 4 x L 9 C R 0 L D Q t 9 C w M i D R g t C + 0 L v R i d C 4 0 L 3 Q s C / Q o d C z 0 Y D R g 9 C / 0 L / Q u N G A 0 L 7 Q s t C w 0 L 3 Q v d G L 0 L U g 0 Y H R g t G A 0 L 7 Q u t C 4 L n v Q o t C + 0 L v R i d C 4 0 L 3 Q s C w w f S Z x d W 9 0 O y w m c X V v d D t T Z W N 0 a W 9 u M S / Q k d C w 0 L f Q s D I g 0 Y L Q v t C 7 0 Y n Q u N C 9 0 L A v 0 K H Q s 9 G A 0 Y P Q v 9 C / 0 L j R g N C + 0 L L Q s N C 9 0 L 3 R i 9 C 1 I N G B 0 Y L R g N C + 0 L r Q u C 5 7 0 J T Q u 9 C 4 0 L 3 Q s C w x f S Z x d W 9 0 O y w m c X V v d D t T Z W N 0 a W 9 u M S / Q k d C w 0 L f Q s D I g 0 Y L Q v t C 7 0 Y n Q u N C 9 0 L A v 0 K H Q s 9 G A 0 Y P Q v 9 C / 0 L j R g N C + 0 L L Q s N C 9 0 L 3 R i 9 C 1 I N G B 0 Y L R g N C + 0 L r Q u C 5 7 0 K j R g i w y f S Z x d W 9 0 O y w m c X V v d D t T Z W N 0 a W 9 u M S / Q k d C w 0 L f Q s D I g 0 Y L Q v t C 7 0 Y n Q u N C 9 0 L A v 0 K H Q s 9 G A 0 Y P Q v 9 C / 0 L j R g N C + 0 L L Q s N C 9 0 L 3 R i 9 C 1 I N G B 0 Y L R g N C + 0 L r Q u C 5 7 0 J w u 0 L r R g 9 C x L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S U 4 M i V E M C V C R S V E M C V C Q i V E M S U 4 O S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x J T g y J U Q w J U J F J U Q w J U J C J U Q x J T g 5 J U Q w J U I 4 J U Q w J U J E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E l O D I l R D A l Q k U l R D A l Q k I l R D E l O D k l R D A l Q j g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S U 4 M i V E M C V C R S V E M C V C Q i V E M S U 4 O S V E M C V C O C V E M C V C R C V E M C V C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w J U I 0 J U Q w J U J C J U Q w J U I 4 J U Q w J U J E J U Q w J U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h c m d l d C I g V m F s d W U 9 I n P Q k d C w 0 L f Q s D J f 0 L T Q u 9 C 4 0 L 3 Q s C I g L z 4 8 R W 5 0 c n k g V H l w Z T 0 i R m l s b E x h c 3 R V c G R h d G V k I i B W Y W x 1 Z T 0 i Z D I w M j A t M D U t M T N U M T E 6 M D E 6 M T g u M D A 4 O T I x O V o i I C 8 + P E V u d H J 5 I F R 5 c G U 9 I k Z p b G x D b 2 x 1 b W 5 O Y W 1 l c y I g V m F s d W U 9 I n N b J n F 1 b 3 Q 7 0 J T Q u 9 C 4 0 L 3 Q s C Z x d W 9 0 O y w m c X V v d D v Q q N G C J n F 1 b 3 Q 7 L C Z x d W 9 0 O 9 C c L t C 6 0 Y P Q s S 4 m c X V v d D t d I i A v P j x F b n R y e S B U e X B l P S J G a W x s Q 2 9 s d W 1 u V H l w Z X M i I F Z h b H V l P S J z Q X d V R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1 b n Q i I F Z h b H V l P S J s M C I g L z 4 8 R W 5 0 c n k g V H l w Z T 0 i T G 9 h Z G V k V G 9 B b m F s e X N p c 1 N l c n Z p Y 2 V z I i B W Y W x 1 Z T 0 i b D A i I C 8 + P E V u d H J 5 I F R 5 c G U 9 I l J l Y 2 9 2 Z X J 5 V G F y Z 2 V 0 U 2 h l Z X Q i I F Z h b H V l P S J z 0 K f Q o N C f I i A v P j x F b n R y e S B U e X B l P S J S Z W N v d m V y e V R h c m d l d E N v b H V t b i I g V m F s d W U 9 I m w y M S I g L z 4 8 R W 5 0 c n k g V H l w Z T 0 i U m V j b 3 Z l c n l U Y X J n Z X R S b 3 c i I F Z h b H V l P S J s N C I g L z 4 8 R W 5 0 c n k g V H l w Z T 0 i R m l s b F N 0 Y X R 1 c y I g V m F s d W U 9 I n N D b 2 1 w b G V 0 Z S I g L z 4 8 R W 5 0 c n k g V H l w Z T 0 i U X V l c n l J R C I g V m F s d W U 9 I n N i M D B l M G V m N y 0 1 O T k 5 L T R l N 2 M t Y j c x M i 1 l N m U y M T M 0 O W M 0 O D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J n F 1 b 3 Q 7 0 J T Q u 9 C 4 0 L 3 Q s C Z x d W 9 0 O 1 0 s J n F 1 b 3 Q 7 c X V l c n l S Z W x h d G l v b n N o a X B z J n F 1 b 3 Q 7 O l t d L C Z x d W 9 0 O 2 N v b H V t b k l k Z W 5 0 a X R p Z X M m c X V v d D s 6 W y Z x d W 9 0 O 1 N l Y 3 R p b 2 4 x L 9 C R 0 L D Q t 9 C w M i D Q t N C 7 0 L j Q v d C w L 9 C h 0 L P R g N G D 0 L / Q v 9 C 4 0 Y D Q v t C y 0 L D Q v d C 9 0 Y v Q t S D R g d G C 0 Y D Q v t C 6 0 L g u e 9 C U 0 L v Q u N C 9 0 L A s M H 0 m c X V v d D s s J n F 1 b 3 Q 7 U 2 V j d G l v b j E v 0 J H Q s N C 3 0 L A y I N C 0 0 L v Q u N C 9 0 L A v 0 K H Q s 9 G A 0 Y P Q v 9 C / 0 L j R g N C + 0 L L Q s N C 9 0 L 3 R i 9 C 1 I N G B 0 Y L R g N C + 0 L r Q u C 5 7 0 K j R g i w x f S Z x d W 9 0 O y w m c X V v d D t T Z W N 0 a W 9 u M S / Q k d C w 0 L f Q s D I g 0 L T Q u 9 C 4 0 L 3 Q s C / Q o d C z 0 Y D R g 9 C / 0 L / Q u N G A 0 L 7 Q s t C w 0 L 3 Q v d G L 0 L U g 0 Y H R g t G A 0 L 7 Q u t C 4 L n v Q n C 7 Q u t G D 0 L E u L D J 9 J n F 1 b 3 Q 7 X S w m c X V v d D t D b 2 x 1 b W 5 D b 3 V u d C Z x d W 9 0 O z o z L C Z x d W 9 0 O 0 t l e U N v b H V t b k 5 h b W V z J n F 1 b 3 Q 7 O l s m c X V v d D v Q l N C 7 0 L j Q v d C w J n F 1 b 3 Q 7 X S w m c X V v d D t D b 2 x 1 b W 5 J Z G V u d G l 0 a W V z J n F 1 b 3 Q 7 O l s m c X V v d D t T Z W N 0 a W 9 u M S / Q k d C w 0 L f Q s D I g 0 L T Q u 9 C 4 0 L 3 Q s C / Q o d C z 0 Y D R g 9 C / 0 L / Q u N G A 0 L 7 Q s t C w 0 L 3 Q v d G L 0 L U g 0 Y H R g t G A 0 L 7 Q u t C 4 L n v Q l N C 7 0 L j Q v d C w L D B 9 J n F 1 b 3 Q 7 L C Z x d W 9 0 O 1 N l Y 3 R p b 2 4 x L 9 C R 0 L D Q t 9 C w M i D Q t N C 7 0 L j Q v d C w L 9 C h 0 L P R g N G D 0 L / Q v 9 C 4 0 Y D Q v t C y 0 L D Q v d C 9 0 Y v Q t S D R g d G C 0 Y D Q v t C 6 0 L g u e 9 C o 0 Y I s M X 0 m c X V v d D s s J n F 1 b 3 Q 7 U 2 V j d G l v b j E v 0 J H Q s N C 3 0 L A y I N C 0 0 L v Q u N C 9 0 L A v 0 K H Q s 9 G A 0 Y P Q v 9 C / 0 L j R g N C + 0 L L Q s N C 9 0 L 3 R i 9 C 1 I N G B 0 Y L R g N C + 0 L r Q u C 5 7 0 J w u 0 L r R g 9 C x L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C V C N C V E M C V C Q i V E M C V C O C V E M C V C R C V E M C V C M C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w J U I 0 J U Q w J U J C J U Q w J U I 4 J U Q w J U J E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I l M j A l R D A l Q j Q l R D A l Q k I l R D A l Q j g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S U 4 M i V E M C V C R S V E M C V C Q i V E M S U 4 O S V E M C V C O C V E M C V C R C V E M C V C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Y X J n Z X Q i I F Z h b H V l P S J z 0 J H Q s N C 3 0 L A z X 9 G C 0 L 7 Q u 9 G J 0 L j Q v d C w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2 x 1 b W 5 U e X B l c y I g V m F s d W U 9 I n N B d 0 1 G Q l E 9 P S I g L z 4 8 R W 5 0 c n k g V H l w Z T 0 i R m l s b E x h c 3 R V c G R h d G V k I i B W Y W x 1 Z T 0 i Z D I w M j A t M D U t M T N U M T E 6 M D E 6 M T g u M D Q w O D Y w O F o i I C 8 + P E V u d H J 5 I F R 5 c G U 9 I k Z p b G x D b 3 V u d C I g V m F s d W U 9 I m w y I i A v P j x F b n R y e S B U e X B l P S J M b 2 F k Z W R U b 0 F u Y W x 5 c 2 l z U 2 V y d m l j Z X M i I F Z h b H V l P S J s M C I g L z 4 8 R W 5 0 c n k g V H l w Z T 0 i U m V j b 3 Z l c n l U Y X J n Z X R T a G V l d C I g V m F s d W U 9 I n P Q m t C h 0 J E i I C 8 + P E V u d H J 5 I F R 5 c G U 9 I l J l Y 2 9 2 Z X J 5 V G F y Z 2 V 0 Q 2 9 s d W 1 u I i B W Y W x 1 Z T 0 i b D E 2 I i A v P j x F b n R y e S B U e X B l P S J S Z W N v d m V y e V R h c m d l d F J v d y I g V m F s d W U 9 I m w 0 I i A v P j x F b n R y e S B U e X B l P S J G a W x s Q 2 9 s d W 1 u T m F t Z X M i I F Z h b H V l P S J z W y Z x d W 9 0 O 9 C i 0 L 7 Q u 9 G J 0 L j Q v d C w J n F 1 b 3 Q 7 L C Z x d W 9 0 O 9 C U 0 L v Q u N C 9 0 L A m c X V v d D s s J n F 1 b 3 Q 7 0 K j R g i Z x d W 9 0 O y w m c X V v d D v Q n C 7 Q u t G D 0 L E u J n F 1 b 3 Q 7 X S I g L z 4 8 R W 5 0 c n k g V H l w Z T 0 i U X V l c n l J R C I g V m F s d W U 9 I n M 5 M T I 4 M z J k M i 0 4 M G J m L T R l Z G Q t Y W N h N S 1 m Z j E x N W M 4 N z A x O W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J n F 1 b 3 Q 7 0 K L Q v t C 7 0 Y n Q u N C 9 0 L A m c X V v d D s s J n F 1 b 3 Q 7 0 J T Q u 9 C 4 0 L 3 Q s C Z x d W 9 0 O 1 0 s J n F 1 b 3 Q 7 c X V l c n l S Z W x h d G l v b n N o a X B z J n F 1 b 3 Q 7 O l t d L C Z x d W 9 0 O 2 N v b H V t b k l k Z W 5 0 a X R p Z X M m c X V v d D s 6 W y Z x d W 9 0 O 1 N l Y 3 R p b 2 4 x L 9 C R 0 L D Q t 9 C w M y D R g t C + 0 L v R i d C 4 0 L 3 Q s C / Q o d C z 0 Y D R g 9 C / 0 L / Q u N G A 0 L 7 Q s t C w 0 L 3 Q v d G L 0 L U g 0 Y H R g t G A 0 L 7 Q u t C 4 L n v Q o t C + 0 L v R i d C 4 0 L 3 Q s C w w f S Z x d W 9 0 O y w m c X V v d D t T Z W N 0 a W 9 u M S / Q k d C w 0 L f Q s D M g 0 Y L Q v t C 7 0 Y n Q u N C 9 0 L A v 0 K H Q s 9 G A 0 Y P Q v 9 C / 0 L j R g N C + 0 L L Q s N C 9 0 L 3 R i 9 C 1 I N G B 0 Y L R g N C + 0 L r Q u C 5 7 0 J T Q u 9 C 4 0 L 3 Q s C w x f S Z x d W 9 0 O y w m c X V v d D t T Z W N 0 a W 9 u M S / Q k d C w 0 L f Q s D M g 0 Y L Q v t C 7 0 Y n Q u N C 9 0 L A v 0 K H Q s 9 G A 0 Y P Q v 9 C / 0 L j R g N C + 0 L L Q s N C 9 0 L 3 R i 9 C 1 I N G B 0 Y L R g N C + 0 L r Q u C 5 7 0 K j R g i w y f S Z x d W 9 0 O y w m c X V v d D t T Z W N 0 a W 9 u M S / Q k d C w 0 L f Q s D M g 0 Y L Q v t C 7 0 Y n Q u N C 9 0 L A v 0 K H Q s 9 G A 0 Y P Q v 9 C / 0 L j R g N C + 0 L L Q s N C 9 0 L 3 R i 9 C 1 I N G B 0 Y L R g N C + 0 L r Q u C 5 7 0 J w u 0 L r R g 9 C x L i w z f S Z x d W 9 0 O 1 0 s J n F 1 b 3 Q 7 Q 2 9 s d W 1 u Q 2 9 1 b n Q m c X V v d D s 6 N C w m c X V v d D t L Z X l D b 2 x 1 b W 5 O Y W 1 l c y Z x d W 9 0 O z p b J n F 1 b 3 Q 7 0 K L Q v t C 7 0 Y n Q u N C 9 0 L A m c X V v d D s s J n F 1 b 3 Q 7 0 J T Q u 9 C 4 0 L 3 Q s C Z x d W 9 0 O 1 0 s J n F 1 b 3 Q 7 Q 2 9 s d W 1 u S W R l b n R p d G l l c y Z x d W 9 0 O z p b J n F 1 b 3 Q 7 U 2 V j d G l v b j E v 0 J H Q s N C 3 0 L A z I N G C 0 L 7 Q u 9 G J 0 L j Q v d C w L 9 C h 0 L P R g N G D 0 L / Q v 9 C 4 0 Y D Q v t C y 0 L D Q v d C 9 0 Y v Q t S D R g d G C 0 Y D Q v t C 6 0 L g u e 9 C i 0 L 7 Q u 9 G J 0 L j Q v d C w L D B 9 J n F 1 b 3 Q 7 L C Z x d W 9 0 O 1 N l Y 3 R p b 2 4 x L 9 C R 0 L D Q t 9 C w M y D R g t C + 0 L v R i d C 4 0 L 3 Q s C / Q o d C z 0 Y D R g 9 C / 0 L / Q u N G A 0 L 7 Q s t C w 0 L 3 Q v d G L 0 L U g 0 Y H R g t G A 0 L 7 Q u t C 4 L n v Q l N C 7 0 L j Q v d C w L D F 9 J n F 1 b 3 Q 7 L C Z x d W 9 0 O 1 N l Y 3 R p b 2 4 x L 9 C R 0 L D Q t 9 C w M y D R g t C + 0 L v R i d C 4 0 L 3 Q s C / Q o d C z 0 Y D R g 9 C / 0 L / Q u N G A 0 L 7 Q s t C w 0 L 3 Q v d G L 0 L U g 0 Y H R g t G A 0 L 7 Q u t C 4 L n v Q q N G C L D J 9 J n F 1 b 3 Q 7 L C Z x d W 9 0 O 1 N l Y 3 R p b 2 4 x L 9 C R 0 L D Q t 9 C w M y D R g t C + 0 L v R i d C 4 0 L 3 Q s C / Q o d C z 0 Y D R g 9 C / 0 L / Q u N G A 0 L 7 Q s t C w 0 L 3 Q v d G L 0 L U g 0 Y H R g t G A 0 L 7 Q u t C 4 L n v Q n C 7 Q u t G D 0 L E u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x J T g y J U Q w J U J F J U Q w J U J C J U Q x J T g 5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E l O D I l R D A l Q k U l R D A l Q k I l R D E l O D k l R D A l Q j g l R D A l Q k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S U 4 M i V E M C V C R S V E M C V C Q i V E M S U 4 O S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x J T g y J U Q w J U J F J U Q w J U J C J U Q x J T g 5 J U Q w J U I 4 J U Q w J U J E J U Q w J U I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A l Q j Q l R D A l Q k I l R D A l Q j g l R D A l Q k Q l R D A l Q j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X d V R i I g L z 4 8 R W 5 0 c n k g V H l w Z T 0 i R m l s b E N v b H V t b k 5 h b W V z I i B W Y W x 1 Z T 0 i c 1 s m c X V v d D v Q l N C 7 0 L j Q v d C w J n F 1 b 3 Q 7 L C Z x d W 9 0 O 9 C o 0 Y I m c X V v d D s s J n F 1 b 3 Q 7 0 J w u 0 L r R g 9 C x L i Z x d W 9 0 O 1 0 i I C 8 + P E V u d H J 5 I F R 5 c G U 9 I k Z p b G x M Y X N 0 V X B k Y X R l Z C I g V m F s d W U 9 I m Q y M D I w L T A 1 L T E z V D E x O j A x O j E 4 L j A 4 O D c z M z V a I i A v P j x F b n R y e S B U e X B l P S J G a W x s V G F y Z 2 V 0 I i B W Y W x 1 Z T 0 i c 9 C R 0 L D Q t 9 C w M 1 / Q t N C 7 0 L j Q v d C w I i A v P j x F b n R y e S B U e X B l P S J M b 2 F k Z W R U b 0 F u Y W x 5 c 2 l z U 2 V y d m l j Z X M i I F Z h b H V l P S J s M C I g L z 4 8 R W 5 0 c n k g V H l w Z T 0 i U m V j b 3 Z l c n l U Y X J n Z X R S b 3 c i I F Z h b H V l P S J s N C I g L z 4 8 R W 5 0 c n k g V H l w Z T 0 i U m V j b 3 Z l c n l U Y X J n Z X R D b 2 x 1 b W 4 i I F Z h b H V l P S J s M j E i I C 8 + P E V u d H J 5 I F R 5 c G U 9 I l J l Y 2 9 2 Z X J 5 V G F y Z 2 V 0 U 2 h l Z X Q i I F Z h b H V l P S J z 0 J r Q o d C R I i A v P j x F b n R y e S B U e X B l P S J G a W x s U 3 R h d H V z I i B W Y W x 1 Z T 0 i c 0 N v b X B s Z X R l I i A v P j x F b n R y e S B U e X B l P S J R d W V y e U l E I i B W Y W x 1 Z T 0 i c z Y 5 Y j c 5 Y W Q 5 L W U w Y j A t N G U 0 Y y 1 h Z j d k L T M y O W V k O W M 1 O T c 2 O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s m c X V v d D v Q l N C 7 0 L j Q v d C w J n F 1 b 3 Q 7 X S w m c X V v d D t x d W V y e V J l b G F 0 a W 9 u c 2 h p c H M m c X V v d D s 6 W 1 0 s J n F 1 b 3 Q 7 Y 2 9 s d W 1 u S W R l b n R p d G l l c y Z x d W 9 0 O z p b J n F 1 b 3 Q 7 U 2 V j d G l v b j E v 0 J H Q s N C 3 0 L A z I N C 0 0 L v Q u N C 9 0 L A v 0 K H Q s 9 G A 0 Y P Q v 9 C / 0 L j R g N C + 0 L L Q s N C 9 0 L 3 R i 9 C 1 I N G B 0 Y L R g N C + 0 L r Q u C 5 7 0 J T Q u 9 C 4 0 L 3 Q s C w w f S Z x d W 9 0 O y w m c X V v d D t T Z W N 0 a W 9 u M S / Q k d C w 0 L f Q s D M g 0 L T Q u 9 C 4 0 L 3 Q s C / Q o d C z 0 Y D R g 9 C / 0 L / Q u N G A 0 L 7 Q s t C w 0 L 3 Q v d G L 0 L U g 0 Y H R g t G A 0 L 7 Q u t C 4 L n v Q q N G C L D F 9 J n F 1 b 3 Q 7 L C Z x d W 9 0 O 1 N l Y 3 R p b 2 4 x L 9 C R 0 L D Q t 9 C w M y D Q t N C 7 0 L j Q v d C w L 9 C h 0 L P R g N G D 0 L / Q v 9 C 4 0 Y D Q v t C y 0 L D Q v d C 9 0 Y v Q t S D R g d G C 0 Y D Q v t C 6 0 L g u e 9 C c L t C 6 0 Y P Q s S 4 s M n 0 m c X V v d D t d L C Z x d W 9 0 O 0 N v b H V t b k N v d W 5 0 J n F 1 b 3 Q 7 O j M s J n F 1 b 3 Q 7 S 2 V 5 Q 2 9 s d W 1 u T m F t Z X M m c X V v d D s 6 W y Z x d W 9 0 O 9 C U 0 L v Q u N C 9 0 L A m c X V v d D t d L C Z x d W 9 0 O 0 N v b H V t b k l k Z W 5 0 a X R p Z X M m c X V v d D s 6 W y Z x d W 9 0 O 1 N l Y 3 R p b 2 4 x L 9 C R 0 L D Q t 9 C w M y D Q t N C 7 0 L j Q v d C w L 9 C h 0 L P R g N G D 0 L / Q v 9 C 4 0 Y D Q v t C y 0 L D Q v d C 9 0 Y v Q t S D R g d G C 0 Y D Q v t C 6 0 L g u e 9 C U 0 L v Q u N C 9 0 L A s M H 0 m c X V v d D s s J n F 1 b 3 Q 7 U 2 V j d G l v b j E v 0 J H Q s N C 3 0 L A z I N C 0 0 L v Q u N C 9 0 L A v 0 K H Q s 9 G A 0 Y P Q v 9 C / 0 L j R g N C + 0 L L Q s N C 9 0 L 3 R i 9 C 1 I N G B 0 Y L R g N C + 0 L r Q u C 5 7 0 K j R g i w x f S Z x d W 9 0 O y w m c X V v d D t T Z W N 0 a W 9 u M S / Q k d C w 0 L f Q s D M g 0 L T Q u 9 C 4 0 L 3 Q s C / Q o d C z 0 Y D R g 9 C / 0 L / Q u N G A 0 L 7 Q s t C w 0 L 3 Q v d G L 0 L U g 0 Y H R g t G A 0 L 7 Q u t C 4 L n v Q n C 7 Q u t G D 0 L E u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T E l R D A l Q j A l R D A l Q j c l R D A l Q j A z J T I w J U Q w J U I 0 J U Q w J U J C J U Q w J U I 4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l M j A l R D A l Q j Q l R D A l Q k I l R D A l Q j g l R D A l Q k Q l R D A l Q j A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C V C N C V E M C V C Q i V E M C V C O C V E M C V C R C V E M C V C M C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A l Q k Q l R D A l Q k U l R D A l Q j I l R D A l Q k Q l R D A l Q k U l R D A l Q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S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A t M D U t M T N U M T A 6 M z A 6 M z U u M z Q z O T Q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Q w J T l F J U Q x J T g x J U Q w J U J E J U Q w J U J F J U Q w J U I y J U Q w J U J E J U Q w J U J F J U Q w J U I 5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S V E M C V C R C V E M C V C R S V E M C V C M i V E M C V C R C V E M C V C R S V E M C V C O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A l Q k Q l R D A l Q k U l R D A l Q j I l R D A l Q k Q l R D A l Q k U l R D A l Q j k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x J U Q w J U J E J U Q w J U J F J U Q w J U I y J U Q w J U J E J U Q w J U J F J U Q w J U I 5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S U 4 M S V E M C V C R C V E M C V C R S V E M C V C M i V E M C V C R C V E M C V C R S V E M C V C O S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x J T g x J U Q w J U J E J U Q w J U J F J U Q w J U I y J U Q w J U J E J U Q w J U J F J U Q w J U I 5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E N v b n R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E l O D E l R D A l Q k Q l R D A l Q k U l R D A l Q j I l R D A l Q k Q l R D A l Q k U l R D A l Q j k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A l Q j Q l R D A l Q k I l R D A l Q j g l R D A l Q k Q l R D A l Q j A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S U y M C V E M S U 4 M i V E M C V C R S V E M C V C Q i V E M S U 4 O S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z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M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S U 4 M i V E M C V C R S V E M C V C Q i V E M S U 4 O S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i U y M C V E M C V C N C V E M C V C Q i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S U 4 M i V E M C V C R S V E M C V C Q i V E M S U 4 O S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C V C N C V E M C V C Q i V E M C V C O C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x J U Q w J U I w J U Q w J U I 3 J U Q w J U I w M y U y M C V E M C V C N C V E M C V C Q i V E M C V C O C V E M C V C R C V E M C V C M C 8 l R D A l Q T E l R D A l Q k U l R D E l O D A l R D E l O D I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E l R D A l Q j A l R D A l Q j c l R D A l Q j A y J T I w J U Q w J U I 0 J U Q w J U J C J U Q w J U I 4 J U Q w J U J E J U Q w J U I w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M S V E M C V C M C V E M C V C N y V E M C V C M D E l M j A l R D A l Q j Q l R D A l Q k I l R D A l Q j g l R D A l Q k Q l R D A l Q j A v J U Q w J U E x J U Q w J U J F J U Q x J T g w J U Q x J T g y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W m p U 3 0 0 L V O g T T 7 Y R P 0 z Z 4 A A A A A A g A A A A A A E G Y A A A A B A A A g A A A A A O B y H H U V 6 r J Q J j c Q K c O f W D 6 y 7 C 0 N l q y 6 d h 4 1 q J S C c k g A A A A A D o A A A A A C A A A g A A A A c T F O H K i A + v + E x y 7 2 N y h y X E x X t v T C q / u P D + K O q h V S H v F Q A A A A S f k P b H p W x n 7 j m Z X J 0 R / i N u I m Z D w P j W N 6 Y 8 5 P m y O U Q G P 9 k 8 l 4 H g H 0 N j Y T Z e W m x C X F k l K 9 h G 2 I t A b m x E a 6 x k i 7 3 B P U g p o 3 K C M D 4 U Z E Z w c K + H l A A A A A j G r d C N P S / r 7 8 Q T 0 1 l L x s + N h 5 O 4 c s i + x 6 O c a q 4 D 8 9 f q 2 K u T T + + 2 w 2 Q C L / o c e W i 4 3 s A X u 9 Q B I y h U Y r G 6 x i 1 X q d m g = = < / D a t a M a s h u p > 
</file>

<file path=customXml/itemProps1.xml><?xml version="1.0" encoding="utf-8"?>
<ds:datastoreItem xmlns:ds="http://schemas.openxmlformats.org/officeDocument/2006/customXml" ds:itemID="{9B922589-A88C-40D6-9619-D867C92002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Гарант</vt:lpstr>
      <vt:lpstr>КСБ</vt:lpstr>
      <vt:lpstr>ЧРП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2020-05-13T11:01:57Z</dcterms:modified>
</cp:coreProperties>
</file>