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queryTables/queryTable3.xml" ContentType="application/vnd.openxmlformats-officedocument.spreadsheetml.queryTable+xml"/>
  <Override PartName="/xl/tables/table5.xml" ContentType="application/vnd.openxmlformats-officedocument.spreadsheetml.table+xml"/>
  <Override PartName="/xl/queryTables/queryTable4.xml" ContentType="application/vnd.openxmlformats-officedocument.spreadsheetml.query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queryTables/queryTable5.xml" ContentType="application/vnd.openxmlformats-officedocument.spreadsheetml.queryTable+xml"/>
  <Override PartName="/xl/tables/table8.xml" ContentType="application/vnd.openxmlformats-officedocument.spreadsheetml.table+xml"/>
  <Override PartName="/xl/queryTables/queryTable6.xml" ContentType="application/vnd.openxmlformats-officedocument.spreadsheetml.query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queryTables/queryTable7.xml" ContentType="application/vnd.openxmlformats-officedocument.spreadsheetml.queryTable+xml"/>
  <Override PartName="/xl/tables/table11.xml" ContentType="application/vnd.openxmlformats-officedocument.spreadsheetml.table+xml"/>
  <Override PartName="/xl/queryTables/queryTable8.xml" ContentType="application/vnd.openxmlformats-officedocument.spreadsheetml.queryTable+xml"/>
  <Override PartName="/xl/tables/table12.xml" ContentType="application/vnd.openxmlformats-officedocument.spreadsheetml.table+xml"/>
  <Override PartName="/xl/queryTables/queryTable9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65"/>
  </bookViews>
  <sheets>
    <sheet name="Гарант" sheetId="1" r:id="rId1"/>
    <sheet name="КСБ" sheetId="3" r:id="rId2"/>
    <sheet name="ЧРП" sheetId="4" r:id="rId3"/>
    <sheet name="Итог" sheetId="7" r:id="rId4"/>
  </sheets>
  <definedNames>
    <definedName name="ExternalData_1" localSheetId="0" hidden="1">Гарант!#REF!</definedName>
    <definedName name="ExternalData_1" localSheetId="3" hidden="1">Итог!$B$4:$F$8</definedName>
    <definedName name="ExternalData_1" localSheetId="1" hidden="1">КСБ!#REF!</definedName>
    <definedName name="ExternalData_1" localSheetId="2" hidden="1">ЧРП!#REF!</definedName>
    <definedName name="ExternalData_2" localSheetId="0" hidden="1">Гарант!$H$4:$K$6</definedName>
    <definedName name="ExternalData_2" localSheetId="3" hidden="1">Итог!$H$4:$K$7</definedName>
    <definedName name="ExternalData_2" localSheetId="1" hidden="1">КСБ!$H$4:$K$6</definedName>
    <definedName name="ExternalData_2" localSheetId="2" hidden="1">ЧРП!$H$4:$K$5</definedName>
    <definedName name="ExternalData_3" localSheetId="0" hidden="1">Гарант!$M$4:$O$6</definedName>
    <definedName name="ExternalData_3" localSheetId="3" hidden="1">Итог!$M$4:$O$6</definedName>
    <definedName name="ExternalData_3" localSheetId="1" hidden="1">КСБ!$M$4:$O$6</definedName>
    <definedName name="ExternalData_3" localSheetId="2" hidden="1">ЧРП!$M$4:$O$5</definedName>
    <definedName name="ExternalData_4" localSheetId="3" hidden="1">Итог!#REF!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" i="7" l="1"/>
  <c r="O7" i="7"/>
  <c r="N7" i="3"/>
  <c r="O7" i="3"/>
  <c r="J7" i="3"/>
  <c r="K7" i="3"/>
  <c r="E9" i="7"/>
  <c r="F9" i="7"/>
  <c r="J8" i="7"/>
  <c r="K8" i="7"/>
  <c r="J6" i="4"/>
  <c r="K6" i="4"/>
  <c r="N6" i="4"/>
  <c r="O6" i="4"/>
  <c r="J7" i="1"/>
  <c r="K7" i="1"/>
  <c r="N7" i="1"/>
  <c r="O7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</calcChain>
</file>

<file path=xl/connections.xml><?xml version="1.0" encoding="utf-8"?>
<connections xmlns="http://schemas.openxmlformats.org/spreadsheetml/2006/main">
  <connection id="1" keepAlive="1" name="Запрос — База1 длина" description="Соединение с запросом &quot;База1 длина&quot; в книге." type="5" refreshedVersion="6" background="1" saveData="1">
    <dbPr connection="Provider=Microsoft.Mashup.OleDb.1;Data Source=$Workbook$;Location=База1 длина;Extended Properties=&quot;&quot;" command="SELECT * FROM [База1 длина]"/>
  </connection>
  <connection id="2" keepAlive="1" name="Запрос — База1 толщина" description="Соединение с запросом &quot;База1 толщина&quot; в книге." type="5" refreshedVersion="6" background="1" saveData="1">
    <dbPr connection="Provider=Microsoft.Mashup.OleDb.1;Data Source=$Workbook$;Location=База1 толщина;Extended Properties=&quot;&quot;" command="SELECT * FROM [База1 толщина]"/>
  </connection>
  <connection id="3" keepAlive="1" name="Запрос — База2 длина" description="Соединение с запросом &quot;База2 длина&quot; в книге." type="5" refreshedVersion="6" background="1" saveData="1">
    <dbPr connection="Provider=Microsoft.Mashup.OleDb.1;Data Source=$Workbook$;Location=База2 длина;Extended Properties=&quot;&quot;" command="SELECT * FROM [База2 длина]"/>
  </connection>
  <connection id="4" keepAlive="1" name="Запрос — База2 толщина" description="Соединение с запросом &quot;База2 толщина&quot; в книге." type="5" refreshedVersion="6" background="1" saveData="1">
    <dbPr connection="Provider=Microsoft.Mashup.OleDb.1;Data Source=$Workbook$;Location=База2 толщина;Extended Properties=&quot;&quot;" command="SELECT * FROM [База2 толщина]"/>
  </connection>
  <connection id="5" keepAlive="1" name="Запрос — База3 длина" description="Соединение с запросом &quot;База3 длина&quot; в книге." type="5" refreshedVersion="6" background="1" saveData="1">
    <dbPr connection="Provider=Microsoft.Mashup.OleDb.1;Data Source=$Workbook$;Location=База3 длина;Extended Properties=&quot;&quot;" command="SELECT * FROM [База3 длина]"/>
  </connection>
  <connection id="6" keepAlive="1" name="Запрос — База3 толщина" description="Соединение с запросом &quot;База3 толщина&quot; в книге." type="5" refreshedVersion="6" background="1" saveData="1">
    <dbPr connection="Provider=Microsoft.Mashup.OleDb.1;Data Source=$Workbook$;Location=База3 толщина;Extended Properties=&quot;&quot;" command="SELECT * FROM [База3 толщина]"/>
  </connection>
  <connection id="7" keepAlive="1" name="Запрос — Итог" description="Соединение с запросом &quot;Итог&quot; в книге." type="5" refreshedVersion="6" background="1" saveData="1">
    <dbPr connection="Provider=Microsoft.Mashup.OleDb.1;Data Source=$Workbook$;Location=Итог;Extended Properties=&quot;&quot;" command="SELECT * FROM [Итог]"/>
  </connection>
  <connection id="8" keepAlive="1" name="Запрос — Итог длина" description="Соединение с запросом &quot;Итог длина&quot; в книге." type="5" refreshedVersion="6" background="1" saveData="1">
    <dbPr connection="Provider=Microsoft.Mashup.OleDb.1;Data Source=$Workbook$;Location=Итог длина;Extended Properties=&quot;&quot;" command="SELECT * FROM [Итог длина]"/>
  </connection>
  <connection id="9" keepAlive="1" name="Запрос — Итог толщина" description="Соединение с запросом &quot;Итог толщина&quot; в книге." type="5" refreshedVersion="6" background="1" saveData="1">
    <dbPr connection="Provider=Microsoft.Mashup.OleDb.1;Data Source=$Workbook$;Location=Итог толщина;Extended Properties=&quot;&quot;" command="SELECT * FROM [Итог толщина]"/>
  </connection>
  <connection id="10" keepAlive="1" name="Запрос — Итог толщина (2)(1)" description="Соединение с запросом &quot;Итог толщина (2)&quot; в книге." type="5" refreshedVersion="6" background="1" saveData="1">
    <dbPr connection="Provider=Microsoft.Mashup.OleDb.1;Data Source=$Workbook$;Location=&quot;Итог толщина (2)&quot;;Extended Properties=&quot;&quot;" command="SELECT * FROM [Итог толщина (2)]"/>
  </connection>
  <connection id="11" keepAlive="1" name="Запрос — Итог толщина (2)(2)" description="Соединение с запросом &quot;Итог толщина (2)&quot; в книге." type="5" refreshedVersion="6" background="1" saveData="1">
    <dbPr connection="Provider=Microsoft.Mashup.OleDb.1;Data Source=$Workbook$;Location=&quot;Итог толщина (2)&quot;;Extended Properties=&quot;&quot;" command="SELECT * FROM [Итог толщина (2)]"/>
  </connection>
  <connection id="12" keepAlive="1" name="Запрос — Итог толщина (2)(3)" description="Соединение с запросом &quot;Итог толщина (2)&quot; в книге." type="5" refreshedVersion="6" background="1" saveData="1">
    <dbPr connection="Provider=Microsoft.Mashup.OleDb.1;Data Source=$Workbook$;Location=&quot;Итог толщина (2)&quot;;Extended Properties=&quot;&quot;" command="SELECT * FROM [Итог толщина (2)]"/>
  </connection>
  <connection id="13" keepAlive="1" name="Запрос — Итог толщина (4)" description="Соединение с запросом &quot;Итог толщина (4)&quot; в книге." type="5" refreshedVersion="6" background="1" saveData="1">
    <dbPr connection="Provider=Microsoft.Mashup.OleDb.1;Data Source=$Workbook$;Location=&quot;Итог толщина (4)&quot;;Extended Properties=&quot;&quot;" command="SELECT * FROM [Итог толщина (4)]"/>
  </connection>
</connections>
</file>

<file path=xl/sharedStrings.xml><?xml version="1.0" encoding="utf-8"?>
<sst xmlns="http://schemas.openxmlformats.org/spreadsheetml/2006/main" count="72" uniqueCount="12">
  <si>
    <t>Наименование материала</t>
  </si>
  <si>
    <t>Толщина</t>
  </si>
  <si>
    <t>Ширина</t>
  </si>
  <si>
    <t>Длина</t>
  </si>
  <si>
    <t>Шт</t>
  </si>
  <si>
    <t>М.Куб.</t>
  </si>
  <si>
    <t>Указывать в мм!</t>
  </si>
  <si>
    <t>Итог</t>
  </si>
  <si>
    <t>М.куб.</t>
  </si>
  <si>
    <t>М.куб</t>
  </si>
  <si>
    <t>Наименование и объем всех материалов</t>
  </si>
  <si>
    <t>Объем материалов по толщине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</si>
</sst>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7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ExternalData_2" connectionId="2" autoFormatId="16" applyNumberFormats="0" applyBorderFormats="0" applyFontFormats="0" applyPatternFormats="0" applyAlignmentFormats="0" applyWidthHeightFormats="0">
  <queryTableRefresh nextId="5">
    <queryTableFields count="4">
      <queryTableField id="1" name="Толщина" tableColumnId="5"/>
      <queryTableField id="2" name="Длина" tableColumnId="2"/>
      <queryTableField id="3" name="Шт" tableColumnId="3"/>
      <queryTableField id="4" name="М.куб." tableColumnId="4"/>
    </queryTableFields>
  </queryTableRefresh>
</queryTable>
</file>

<file path=xl/queryTables/queryTable2.xml><?xml version="1.0" encoding="utf-8"?>
<queryTable xmlns="http://schemas.openxmlformats.org/spreadsheetml/2006/main" name="ExternalData_3" connectionId="1" autoFormatId="16" applyNumberFormats="0" applyBorderFormats="0" applyFontFormats="0" applyPatternFormats="0" applyAlignmentFormats="0" applyWidthHeightFormats="0">
  <queryTableRefresh nextId="4">
    <queryTableFields count="3">
      <queryTableField id="1" name="Длина" tableColumnId="4"/>
      <queryTableField id="2" name="Шт" tableColumnId="2"/>
      <queryTableField id="3" name="М.куб." tableColumnId="3"/>
    </queryTableFields>
  </queryTableRefresh>
</queryTable>
</file>

<file path=xl/queryTables/queryTable3.xml><?xml version="1.0" encoding="utf-8"?>
<queryTable xmlns="http://schemas.openxmlformats.org/spreadsheetml/2006/main" name="ExternalData_2" connectionId="6" autoFormatId="16" applyNumberFormats="0" applyBorderFormats="0" applyFontFormats="0" applyPatternFormats="0" applyAlignmentFormats="0" applyWidthHeightFormats="0">
  <queryTableRefresh nextId="5">
    <queryTableFields count="4">
      <queryTableField id="1" name="Толщина" tableColumnId="5"/>
      <queryTableField id="2" name="Длина" tableColumnId="2"/>
      <queryTableField id="3" name="Шт" tableColumnId="3"/>
      <queryTableField id="4" name="М.куб." tableColumnId="4"/>
    </queryTableFields>
  </queryTableRefresh>
</queryTable>
</file>

<file path=xl/queryTables/queryTable4.xml><?xml version="1.0" encoding="utf-8"?>
<queryTable xmlns="http://schemas.openxmlformats.org/spreadsheetml/2006/main" name="ExternalData_3" connectionId="5" autoFormatId="16" applyNumberFormats="0" applyBorderFormats="0" applyFontFormats="0" applyPatternFormats="0" applyAlignmentFormats="0" applyWidthHeightFormats="0">
  <queryTableRefresh nextId="4">
    <queryTableFields count="3">
      <queryTableField id="1" name="Длина" tableColumnId="4"/>
      <queryTableField id="2" name="Шт" tableColumnId="2"/>
      <queryTableField id="3" name="М.куб." tableColumnId="3"/>
    </queryTableFields>
  </queryTableRefresh>
</queryTable>
</file>

<file path=xl/queryTables/queryTable5.xml><?xml version="1.0" encoding="utf-8"?>
<queryTable xmlns="http://schemas.openxmlformats.org/spreadsheetml/2006/main" name="ExternalData_2" connectionId="4" autoFormatId="16" applyNumberFormats="0" applyBorderFormats="0" applyFontFormats="0" applyPatternFormats="0" applyAlignmentFormats="0" applyWidthHeightFormats="0">
  <queryTableRefresh nextId="5">
    <queryTableFields count="4">
      <queryTableField id="1" name="Толщина" tableColumnId="5"/>
      <queryTableField id="2" name="Длина" tableColumnId="2"/>
      <queryTableField id="3" name="Шт" tableColumnId="3"/>
      <queryTableField id="4" name="М.куб." tableColumnId="4"/>
    </queryTableFields>
  </queryTableRefresh>
</queryTable>
</file>

<file path=xl/queryTables/queryTable6.xml><?xml version="1.0" encoding="utf-8"?>
<queryTable xmlns="http://schemas.openxmlformats.org/spreadsheetml/2006/main" name="ExternalData_3" connectionId="3" autoFormatId="16" applyNumberFormats="0" applyBorderFormats="0" applyFontFormats="0" applyPatternFormats="0" applyAlignmentFormats="0" applyWidthHeightFormats="0">
  <queryTableRefresh nextId="4">
    <queryTableFields count="3">
      <queryTableField id="1" name="Длина" tableColumnId="4"/>
      <queryTableField id="2" name="Шт" tableColumnId="2"/>
      <queryTableField id="3" name="М.куб." tableColumnId="3"/>
    </queryTableFields>
  </queryTableRefresh>
</queryTable>
</file>

<file path=xl/queryTables/queryTable7.xml><?xml version="1.0" encoding="utf-8"?>
<queryTable xmlns="http://schemas.openxmlformats.org/spreadsheetml/2006/main" name="ExternalData_1" adjustColumnWidth="0" connectionId="7" autoFormatId="16" applyNumberFormats="0" applyBorderFormats="0" applyFontFormats="0" applyPatternFormats="0" applyAlignmentFormats="0" applyWidthHeightFormats="0">
  <queryTableRefresh nextId="6">
    <queryTableFields count="5">
      <queryTableField id="1" name="Толщина" tableColumnId="6"/>
      <queryTableField id="2" name="Ширина" tableColumnId="2"/>
      <queryTableField id="3" name="Длина" tableColumnId="3"/>
      <queryTableField id="4" name="Шт" tableColumnId="4"/>
      <queryTableField id="5" name="М.куб." tableColumnId="5"/>
    </queryTableFields>
  </queryTableRefresh>
</queryTable>
</file>

<file path=xl/queryTables/queryTable8.xml><?xml version="1.0" encoding="utf-8"?>
<queryTable xmlns="http://schemas.openxmlformats.org/spreadsheetml/2006/main" name="ExternalData_2" adjustColumnWidth="0" connectionId="9" autoFormatId="16" applyNumberFormats="0" applyBorderFormats="0" applyFontFormats="0" applyPatternFormats="0" applyAlignmentFormats="0" applyWidthHeightFormats="0">
  <queryTableRefresh nextId="6">
    <queryTableFields count="4">
      <queryTableField id="1" name="Толщина" tableColumnId="4"/>
      <queryTableField id="4" name="Длина" tableColumnId="1"/>
      <queryTableField id="2" name="Шт" tableColumnId="2"/>
      <queryTableField id="3" name="М.куб" tableColumnId="3"/>
    </queryTableFields>
  </queryTableRefresh>
</queryTable>
</file>

<file path=xl/queryTables/queryTable9.xml><?xml version="1.0" encoding="utf-8"?>
<queryTable xmlns="http://schemas.openxmlformats.org/spreadsheetml/2006/main" name="ExternalData_3" adjustColumnWidth="0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Длина" tableColumnId="4"/>
      <queryTableField id="2" name="Шт" tableColumnId="2"/>
      <queryTableField id="3" name="М.куб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table1.xml><?xml version="1.0" encoding="utf-8"?>
<table xmlns="http://schemas.openxmlformats.org/spreadsheetml/2006/main" id="8" name="База1_толщина" displayName="База1_толщина" ref="H4:K7" tableType="queryTable" totalsRowCount="1">
  <autoFilter ref="H4:K6"/>
  <tableColumns count="4">
    <tableColumn id="5" uniqueName="5" name="Толщина" totalsRowLabel="Итог" queryTableFieldId="1" dataDxfId="53" totalsRowDxfId="54"/>
    <tableColumn id="2" uniqueName="2" name="Длина" queryTableFieldId="2" dataDxfId="52" totalsRowDxfId="55"/>
    <tableColumn id="3" uniqueName="3" name="Шт" totalsRowFunction="sum" queryTableFieldId="3" dataDxfId="51" totalsRowDxfId="56"/>
    <tableColumn id="4" uniqueName="4" name="М.куб." totalsRowFunction="sum" queryTableFieldId="4" dataDxfId="50" totalsRowDxfId="57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9" name="База1_длина" displayName="База1_длина" ref="M4:O7" tableType="queryTable" totalsRowCount="1">
  <autoFilter ref="M4:O6"/>
  <tableColumns count="3">
    <tableColumn id="4" uniqueName="4" name="Длина" totalsRowLabel="Итог" queryTableFieldId="1" dataDxfId="60" totalsRowDxfId="61"/>
    <tableColumn id="2" uniqueName="2" name="Шт" totalsRowFunction="sum" queryTableFieldId="2" dataDxfId="59" totalsRowDxfId="62"/>
    <tableColumn id="3" uniqueName="3" name="М.куб." totalsRowFunction="sum" queryTableFieldId="3" dataDxfId="58" totalsRowDxfId="63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5" name="База1" displayName="База1" ref="B4:F100" totalsRowShown="0" headerRowDxfId="69">
  <autoFilter ref="B4:F100"/>
  <tableColumns count="5">
    <tableColumn id="1" name="Толщина"/>
    <tableColumn id="2" name="Ширина"/>
    <tableColumn id="3" name="Длина"/>
    <tableColumn id="4" name="Шт"/>
    <tableColumn id="5" name="М.Куб." dataDxfId="68">
      <calculatedColumnFormula>SUM((B5)/1000)*(C5/1000)*(D5/1000)*E5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1" name="База3_толщина" displayName="База3_толщина" ref="H4:K7" tableType="queryTable" totalsRowCount="1">
  <autoFilter ref="H4:K6"/>
  <tableColumns count="4">
    <tableColumn id="5" uniqueName="5" name="Толщина" totalsRowLabel="Итог" queryTableFieldId="1" dataDxfId="15" totalsRowDxfId="16"/>
    <tableColumn id="2" uniqueName="2" name="Длина" queryTableFieldId="2" dataDxfId="14" totalsRowDxfId="17"/>
    <tableColumn id="3" uniqueName="3" name="Шт" totalsRowFunction="sum" queryTableFieldId="3" dataDxfId="13" totalsRowDxfId="18"/>
    <tableColumn id="4" uniqueName="4" name="М.куб." totalsRowFunction="sum" queryTableFieldId="4" dataDxfId="12" totalsRowDxfId="19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id="12" name="База3_длина" displayName="База3_длина" ref="M4:O7" tableType="queryTable" totalsRowCount="1">
  <autoFilter ref="M4:O6"/>
  <tableColumns count="3">
    <tableColumn id="4" uniqueName="4" name="Длина" totalsRowLabel="Итог" queryTableFieldId="1" dataDxfId="8" totalsRowDxfId="9"/>
    <tableColumn id="2" uniqueName="2" name="Шт" totalsRowFunction="sum" queryTableFieldId="2" dataDxfId="7" totalsRowDxfId="10"/>
    <tableColumn id="3" uniqueName="3" name="М.куб." totalsRowFunction="sum" queryTableFieldId="3" dataDxfId="6" totalsRowDxfId="11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id="4" name="База3" displayName="База3" ref="B4:F100" totalsRowShown="0" headerRowDxfId="67">
  <autoFilter ref="B4:F100"/>
  <tableColumns count="5">
    <tableColumn id="1" name="Толщина"/>
    <tableColumn id="2" name="Ширина"/>
    <tableColumn id="3" name="Длина"/>
    <tableColumn id="4" name="Шт"/>
    <tableColumn id="5" name="М.Куб." dataDxfId="66">
      <calculatedColumnFormula>SUM((B5)/1000)*(C5/1000)*(D5/1000)*E5</calculatedColumnFormula>
    </tableColumn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14" name="База2_толщина" displayName="База2_толщина" ref="H4:K6" tableType="queryTable" insertRow="1" totalsRowCount="1">
  <autoFilter ref="H4:K5"/>
  <tableColumns count="4">
    <tableColumn id="5" uniqueName="5" name="Толщина" totalsRowLabel="Итог" queryTableFieldId="1" dataDxfId="39" totalsRowDxfId="40"/>
    <tableColumn id="2" uniqueName="2" name="Длина" queryTableFieldId="2" dataDxfId="38" totalsRowDxfId="41"/>
    <tableColumn id="3" uniqueName="3" name="Шт" totalsRowFunction="sum" queryTableFieldId="3" dataDxfId="37" totalsRowDxfId="42"/>
    <tableColumn id="4" uniqueName="4" name="М.куб." totalsRowFunction="count" queryTableFieldId="4" dataDxfId="36" totalsRowDxfId="43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id="15" name="База2_длина" displayName="База2_длина" ref="M4:O6" tableType="queryTable" insertRow="1" totalsRowCount="1">
  <autoFilter ref="M4:O5"/>
  <tableColumns count="3">
    <tableColumn id="4" uniqueName="4" name="Длина" totalsRowLabel="Итог" queryTableFieldId="1" dataDxfId="46" totalsRowDxfId="47"/>
    <tableColumn id="2" uniqueName="2" name="Шт" totalsRowFunction="sum" queryTableFieldId="2" dataDxfId="45" totalsRowDxfId="48"/>
    <tableColumn id="3" uniqueName="3" name="М.куб." totalsRowFunction="count" queryTableFieldId="3" dataDxfId="44" totalsRowDxfId="49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id="3" name="База2" displayName="База2" ref="B4:F100" totalsRowShown="0" headerRowDxfId="65">
  <autoFilter ref="B4:F100"/>
  <tableColumns count="5">
    <tableColumn id="1" name="Толщина"/>
    <tableColumn id="2" name="Ширина"/>
    <tableColumn id="3" name="Длина"/>
    <tableColumn id="4" name="Шт"/>
    <tableColumn id="5" name="М.Куб." dataDxfId="64">
      <calculatedColumnFormula>SUM((B5)/1000)*(C5/1000)*(D5/1000)*E5</calculatedColumnFormula>
    </tableColumn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6" name="Итог" displayName="Итог" ref="B4:F9" tableType="queryTable" totalsRowCount="1">
  <autoFilter ref="B4:F8"/>
  <tableColumns count="5">
    <tableColumn id="6" uniqueName="6" name="Толщина" totalsRowLabel="Итог" queryTableFieldId="1" dataDxfId="24" totalsRowDxfId="25"/>
    <tableColumn id="2" uniqueName="2" name="Ширина" queryTableFieldId="2" dataDxfId="23" totalsRowDxfId="26"/>
    <tableColumn id="3" uniqueName="3" name="Длина" queryTableFieldId="3" dataDxfId="22" totalsRowDxfId="27"/>
    <tableColumn id="4" uniqueName="4" name="Шт" totalsRowFunction="sum" queryTableFieldId="4" dataDxfId="21" totalsRowDxfId="28"/>
    <tableColumn id="5" uniqueName="5" name="М.куб." totalsRowFunction="sum" queryTableFieldId="5" dataDxfId="20" totalsRowDxfId="29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id="7" name="Итог_толщина" displayName="Итог_толщина" ref="H4:K8" tableType="queryTable" totalsRowCount="1">
  <autoFilter ref="H4:K7"/>
  <tableColumns count="4">
    <tableColumn id="4" uniqueName="4" name="Толщина" totalsRowLabel="Итог" queryTableFieldId="1" dataDxfId="32" totalsRowDxfId="33"/>
    <tableColumn id="1" uniqueName="1" name="Длина" queryTableFieldId="4"/>
    <tableColumn id="2" uniqueName="2" name="Шт" totalsRowFunction="sum" queryTableFieldId="2" dataDxfId="31" totalsRowDxfId="34"/>
    <tableColumn id="3" uniqueName="3" name="М.куб" totalsRowFunction="sum" queryTableFieldId="3" dataDxfId="30" totalsRowDxfId="35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id="1" name="Итог_длина" displayName="Итог_длина" ref="M4:O7" tableType="queryTable" totalsRowCount="1">
  <autoFilter ref="M4:O6"/>
  <tableColumns count="3">
    <tableColumn id="4" uniqueName="4" name="Длина" totalsRowLabel="Итог" queryTableFieldId="1" dataDxfId="2" totalsRowDxfId="3"/>
    <tableColumn id="2" uniqueName="2" name="Шт" totalsRowFunction="sum" queryTableFieldId="2" dataDxfId="1" totalsRowDxfId="4"/>
    <tableColumn id="3" uniqueName="3" name="М.куб" totalsRowFunction="sum" queryTableFieldId="3" dataDxfId="0" totalsRowDxf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01"/>
  <sheetViews>
    <sheetView tabSelected="1" workbookViewId="0">
      <selection activeCell="K16" sqref="K16"/>
    </sheetView>
  </sheetViews>
  <sheetFormatPr defaultRowHeight="15" x14ac:dyDescent="0.25"/>
  <cols>
    <col min="1" max="1" width="1.85546875" customWidth="1"/>
    <col min="2" max="2" width="11.42578125" customWidth="1"/>
    <col min="3" max="3" width="10.5703125" customWidth="1"/>
    <col min="6" max="6" width="9.42578125" customWidth="1"/>
    <col min="7" max="7" width="4" customWidth="1"/>
    <col min="8" max="8" width="11.5703125" customWidth="1"/>
    <col min="9" max="9" width="9.140625" customWidth="1"/>
    <col min="10" max="10" width="6" customWidth="1"/>
    <col min="11" max="11" width="9.42578125" customWidth="1"/>
    <col min="13" max="13" width="9.140625" customWidth="1"/>
    <col min="14" max="14" width="6" customWidth="1"/>
    <col min="15" max="15" width="9.42578125" customWidth="1"/>
  </cols>
  <sheetData>
    <row r="1" spans="2:15" ht="15.75" thickBot="1" x14ac:dyDescent="0.3"/>
    <row r="2" spans="2:15" x14ac:dyDescent="0.25">
      <c r="B2" s="5" t="s">
        <v>0</v>
      </c>
      <c r="C2" s="5"/>
      <c r="D2" s="5"/>
      <c r="H2" s="7" t="s">
        <v>11</v>
      </c>
      <c r="I2" s="8"/>
      <c r="J2" s="8"/>
      <c r="K2" s="9"/>
      <c r="M2" s="7" t="s">
        <v>11</v>
      </c>
      <c r="N2" s="8"/>
      <c r="O2" s="9"/>
    </row>
    <row r="3" spans="2:15" ht="15.75" thickBot="1" x14ac:dyDescent="0.3">
      <c r="B3" s="5" t="s">
        <v>6</v>
      </c>
      <c r="C3" s="5"/>
      <c r="D3" s="5"/>
      <c r="H3" s="10"/>
      <c r="I3" s="11"/>
      <c r="J3" s="11"/>
      <c r="K3" s="12"/>
      <c r="M3" s="10"/>
      <c r="N3" s="11"/>
      <c r="O3" s="12"/>
    </row>
    <row r="4" spans="2:15" x14ac:dyDescent="0.25"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H4" s="4" t="s">
        <v>1</v>
      </c>
      <c r="I4" s="4" t="s">
        <v>3</v>
      </c>
      <c r="J4" s="4" t="s">
        <v>4</v>
      </c>
      <c r="K4" s="4" t="s">
        <v>8</v>
      </c>
      <c r="M4" s="4" t="s">
        <v>3</v>
      </c>
      <c r="N4" s="4" t="s">
        <v>4</v>
      </c>
      <c r="O4" s="4" t="s">
        <v>8</v>
      </c>
    </row>
    <row r="5" spans="2:15" x14ac:dyDescent="0.25">
      <c r="B5" s="1">
        <v>25</v>
      </c>
      <c r="C5" s="1">
        <v>100</v>
      </c>
      <c r="D5" s="1">
        <v>6000</v>
      </c>
      <c r="E5" s="1">
        <v>10</v>
      </c>
      <c r="F5" s="1">
        <f>SUM((B5)/1000)*(C5/1000)*(D5/1000)*E5</f>
        <v>0.15000000000000002</v>
      </c>
      <c r="H5" s="4">
        <v>25</v>
      </c>
      <c r="I5" s="4">
        <v>4000</v>
      </c>
      <c r="J5" s="4">
        <v>15</v>
      </c>
      <c r="K5" s="4">
        <v>0.18</v>
      </c>
      <c r="M5" s="4">
        <v>6000</v>
      </c>
      <c r="N5" s="4">
        <v>30</v>
      </c>
      <c r="O5" s="4">
        <v>0.6</v>
      </c>
    </row>
    <row r="6" spans="2:15" x14ac:dyDescent="0.25">
      <c r="B6" s="1">
        <v>25</v>
      </c>
      <c r="C6" s="1">
        <v>120</v>
      </c>
      <c r="D6" s="1">
        <v>4000</v>
      </c>
      <c r="E6" s="1">
        <v>15</v>
      </c>
      <c r="F6" s="1">
        <f t="shared" ref="F6:F69" si="0">SUM((B6)/1000)*(C6/1000)*(D6/1000)*E6</f>
        <v>0.18</v>
      </c>
      <c r="H6" s="4">
        <v>25</v>
      </c>
      <c r="I6" s="4">
        <v>6000</v>
      </c>
      <c r="J6" s="4">
        <v>30</v>
      </c>
      <c r="K6" s="4">
        <v>0.6</v>
      </c>
      <c r="M6" s="4">
        <v>4000</v>
      </c>
      <c r="N6" s="4">
        <v>15</v>
      </c>
      <c r="O6" s="4">
        <v>0.18</v>
      </c>
    </row>
    <row r="7" spans="2:15" x14ac:dyDescent="0.25">
      <c r="B7" s="1">
        <v>25</v>
      </c>
      <c r="C7" s="1">
        <v>150</v>
      </c>
      <c r="D7" s="1">
        <v>6000</v>
      </c>
      <c r="E7" s="1">
        <v>20</v>
      </c>
      <c r="F7" s="1">
        <f t="shared" si="0"/>
        <v>0.44999999999999996</v>
      </c>
      <c r="H7" s="4" t="s">
        <v>7</v>
      </c>
      <c r="I7" s="4"/>
      <c r="J7" s="4">
        <f>SUBTOTAL(109,База1_толщина[Шт])</f>
        <v>45</v>
      </c>
      <c r="K7" s="4">
        <f>SUBTOTAL(109,База1_толщина[М.куб.])</f>
        <v>0.78</v>
      </c>
      <c r="M7" s="4" t="s">
        <v>7</v>
      </c>
      <c r="N7" s="4">
        <f>SUBTOTAL(109,База1_длина[Шт])</f>
        <v>45</v>
      </c>
      <c r="O7" s="4">
        <f>SUBTOTAL(109,База1_длина[М.куб.])</f>
        <v>0.78</v>
      </c>
    </row>
    <row r="8" spans="2:15" x14ac:dyDescent="0.25">
      <c r="B8" s="1"/>
      <c r="C8" s="1"/>
      <c r="D8" s="1"/>
      <c r="E8" s="1"/>
      <c r="F8" s="1">
        <f t="shared" si="0"/>
        <v>0</v>
      </c>
    </row>
    <row r="9" spans="2:15" x14ac:dyDescent="0.25">
      <c r="B9" s="1"/>
      <c r="C9" s="1"/>
      <c r="D9" s="1"/>
      <c r="E9" s="1"/>
      <c r="F9" s="1">
        <f t="shared" si="0"/>
        <v>0</v>
      </c>
    </row>
    <row r="10" spans="2:15" x14ac:dyDescent="0.25">
      <c r="F10" s="1">
        <f t="shared" si="0"/>
        <v>0</v>
      </c>
    </row>
    <row r="11" spans="2:15" x14ac:dyDescent="0.25">
      <c r="F11" s="1">
        <f t="shared" si="0"/>
        <v>0</v>
      </c>
    </row>
    <row r="12" spans="2:15" x14ac:dyDescent="0.25">
      <c r="F12" s="1">
        <f t="shared" si="0"/>
        <v>0</v>
      </c>
    </row>
    <row r="13" spans="2:15" x14ac:dyDescent="0.25">
      <c r="F13" s="1">
        <f t="shared" si="0"/>
        <v>0</v>
      </c>
    </row>
    <row r="14" spans="2:15" x14ac:dyDescent="0.25">
      <c r="F14" s="1">
        <f t="shared" si="0"/>
        <v>0</v>
      </c>
    </row>
    <row r="15" spans="2:15" x14ac:dyDescent="0.25">
      <c r="F15" s="1">
        <f t="shared" si="0"/>
        <v>0</v>
      </c>
    </row>
    <row r="16" spans="2:15" x14ac:dyDescent="0.25">
      <c r="F16" s="1">
        <f t="shared" si="0"/>
        <v>0</v>
      </c>
    </row>
    <row r="17" spans="6:6" x14ac:dyDescent="0.25">
      <c r="F17" s="1">
        <f t="shared" si="0"/>
        <v>0</v>
      </c>
    </row>
    <row r="18" spans="6:6" x14ac:dyDescent="0.25">
      <c r="F18" s="1">
        <f t="shared" si="0"/>
        <v>0</v>
      </c>
    </row>
    <row r="19" spans="6:6" x14ac:dyDescent="0.25">
      <c r="F19" s="1">
        <f t="shared" si="0"/>
        <v>0</v>
      </c>
    </row>
    <row r="20" spans="6:6" x14ac:dyDescent="0.25">
      <c r="F20" s="1">
        <f t="shared" si="0"/>
        <v>0</v>
      </c>
    </row>
    <row r="21" spans="6:6" x14ac:dyDescent="0.25">
      <c r="F21" s="1">
        <f t="shared" si="0"/>
        <v>0</v>
      </c>
    </row>
    <row r="22" spans="6:6" x14ac:dyDescent="0.25">
      <c r="F22" s="1">
        <f t="shared" si="0"/>
        <v>0</v>
      </c>
    </row>
    <row r="23" spans="6:6" x14ac:dyDescent="0.25">
      <c r="F23" s="1">
        <f t="shared" si="0"/>
        <v>0</v>
      </c>
    </row>
    <row r="24" spans="6:6" x14ac:dyDescent="0.25">
      <c r="F24" s="1">
        <f t="shared" si="0"/>
        <v>0</v>
      </c>
    </row>
    <row r="25" spans="6:6" x14ac:dyDescent="0.25">
      <c r="F25" s="1">
        <f t="shared" si="0"/>
        <v>0</v>
      </c>
    </row>
    <row r="26" spans="6:6" x14ac:dyDescent="0.25">
      <c r="F26" s="1">
        <f t="shared" si="0"/>
        <v>0</v>
      </c>
    </row>
    <row r="27" spans="6:6" x14ac:dyDescent="0.25">
      <c r="F27" s="1">
        <f t="shared" si="0"/>
        <v>0</v>
      </c>
    </row>
    <row r="28" spans="6:6" x14ac:dyDescent="0.25">
      <c r="F28" s="1">
        <f t="shared" si="0"/>
        <v>0</v>
      </c>
    </row>
    <row r="29" spans="6:6" x14ac:dyDescent="0.25">
      <c r="F29" s="1">
        <f t="shared" si="0"/>
        <v>0</v>
      </c>
    </row>
    <row r="30" spans="6:6" x14ac:dyDescent="0.25">
      <c r="F30" s="1">
        <f t="shared" si="0"/>
        <v>0</v>
      </c>
    </row>
    <row r="31" spans="6:6" x14ac:dyDescent="0.25">
      <c r="F31" s="1">
        <f t="shared" si="0"/>
        <v>0</v>
      </c>
    </row>
    <row r="32" spans="6:6" x14ac:dyDescent="0.25">
      <c r="F32" s="1">
        <f t="shared" si="0"/>
        <v>0</v>
      </c>
    </row>
    <row r="33" spans="6:6" x14ac:dyDescent="0.25">
      <c r="F33" s="1">
        <f t="shared" si="0"/>
        <v>0</v>
      </c>
    </row>
    <row r="34" spans="6:6" x14ac:dyDescent="0.25">
      <c r="F34" s="1">
        <f t="shared" si="0"/>
        <v>0</v>
      </c>
    </row>
    <row r="35" spans="6:6" x14ac:dyDescent="0.25">
      <c r="F35" s="1">
        <f t="shared" si="0"/>
        <v>0</v>
      </c>
    </row>
    <row r="36" spans="6:6" x14ac:dyDescent="0.25">
      <c r="F36" s="1">
        <f t="shared" si="0"/>
        <v>0</v>
      </c>
    </row>
    <row r="37" spans="6:6" x14ac:dyDescent="0.25">
      <c r="F37" s="1">
        <f t="shared" si="0"/>
        <v>0</v>
      </c>
    </row>
    <row r="38" spans="6:6" x14ac:dyDescent="0.25">
      <c r="F38" s="1">
        <f t="shared" si="0"/>
        <v>0</v>
      </c>
    </row>
    <row r="39" spans="6:6" x14ac:dyDescent="0.25">
      <c r="F39" s="1">
        <f t="shared" si="0"/>
        <v>0</v>
      </c>
    </row>
    <row r="40" spans="6:6" x14ac:dyDescent="0.25">
      <c r="F40" s="1">
        <f t="shared" si="0"/>
        <v>0</v>
      </c>
    </row>
    <row r="41" spans="6:6" x14ac:dyDescent="0.25">
      <c r="F41" s="1">
        <f t="shared" si="0"/>
        <v>0</v>
      </c>
    </row>
    <row r="42" spans="6:6" x14ac:dyDescent="0.25">
      <c r="F42" s="1">
        <f t="shared" si="0"/>
        <v>0</v>
      </c>
    </row>
    <row r="43" spans="6:6" x14ac:dyDescent="0.25">
      <c r="F43" s="1">
        <f t="shared" si="0"/>
        <v>0</v>
      </c>
    </row>
    <row r="44" spans="6:6" x14ac:dyDescent="0.25">
      <c r="F44" s="1">
        <f t="shared" si="0"/>
        <v>0</v>
      </c>
    </row>
    <row r="45" spans="6:6" x14ac:dyDescent="0.25">
      <c r="F45" s="1">
        <f t="shared" si="0"/>
        <v>0</v>
      </c>
    </row>
    <row r="46" spans="6:6" x14ac:dyDescent="0.25">
      <c r="F46" s="1">
        <f t="shared" si="0"/>
        <v>0</v>
      </c>
    </row>
    <row r="47" spans="6:6" x14ac:dyDescent="0.25">
      <c r="F47" s="1">
        <f t="shared" si="0"/>
        <v>0</v>
      </c>
    </row>
    <row r="48" spans="6:6" x14ac:dyDescent="0.25">
      <c r="F48" s="1">
        <f t="shared" si="0"/>
        <v>0</v>
      </c>
    </row>
    <row r="49" spans="6:6" x14ac:dyDescent="0.25">
      <c r="F49" s="1">
        <f t="shared" si="0"/>
        <v>0</v>
      </c>
    </row>
    <row r="50" spans="6:6" x14ac:dyDescent="0.25">
      <c r="F50" s="1">
        <f t="shared" si="0"/>
        <v>0</v>
      </c>
    </row>
    <row r="51" spans="6:6" x14ac:dyDescent="0.25">
      <c r="F51" s="1">
        <f t="shared" si="0"/>
        <v>0</v>
      </c>
    </row>
    <row r="52" spans="6:6" x14ac:dyDescent="0.25">
      <c r="F52" s="1">
        <f t="shared" si="0"/>
        <v>0</v>
      </c>
    </row>
    <row r="53" spans="6:6" x14ac:dyDescent="0.25">
      <c r="F53" s="1">
        <f t="shared" si="0"/>
        <v>0</v>
      </c>
    </row>
    <row r="54" spans="6:6" x14ac:dyDescent="0.25">
      <c r="F54" s="1">
        <f t="shared" si="0"/>
        <v>0</v>
      </c>
    </row>
    <row r="55" spans="6:6" x14ac:dyDescent="0.25">
      <c r="F55" s="1">
        <f t="shared" si="0"/>
        <v>0</v>
      </c>
    </row>
    <row r="56" spans="6:6" x14ac:dyDescent="0.25">
      <c r="F56" s="1">
        <f t="shared" si="0"/>
        <v>0</v>
      </c>
    </row>
    <row r="57" spans="6:6" x14ac:dyDescent="0.25">
      <c r="F57" s="1">
        <f t="shared" si="0"/>
        <v>0</v>
      </c>
    </row>
    <row r="58" spans="6:6" x14ac:dyDescent="0.25">
      <c r="F58" s="1">
        <f t="shared" si="0"/>
        <v>0</v>
      </c>
    </row>
    <row r="59" spans="6:6" x14ac:dyDescent="0.25">
      <c r="F59" s="1">
        <f t="shared" si="0"/>
        <v>0</v>
      </c>
    </row>
    <row r="60" spans="6:6" x14ac:dyDescent="0.25">
      <c r="F60" s="1">
        <f t="shared" si="0"/>
        <v>0</v>
      </c>
    </row>
    <row r="61" spans="6:6" x14ac:dyDescent="0.25">
      <c r="F61" s="1">
        <f t="shared" si="0"/>
        <v>0</v>
      </c>
    </row>
    <row r="62" spans="6:6" x14ac:dyDescent="0.25">
      <c r="F62" s="1">
        <f t="shared" si="0"/>
        <v>0</v>
      </c>
    </row>
    <row r="63" spans="6:6" x14ac:dyDescent="0.25">
      <c r="F63" s="1">
        <f t="shared" si="0"/>
        <v>0</v>
      </c>
    </row>
    <row r="64" spans="6:6" x14ac:dyDescent="0.25">
      <c r="F64" s="1">
        <f t="shared" si="0"/>
        <v>0</v>
      </c>
    </row>
    <row r="65" spans="6:6" x14ac:dyDescent="0.25">
      <c r="F65" s="1">
        <f t="shared" si="0"/>
        <v>0</v>
      </c>
    </row>
    <row r="66" spans="6:6" x14ac:dyDescent="0.25">
      <c r="F66" s="1">
        <f t="shared" si="0"/>
        <v>0</v>
      </c>
    </row>
    <row r="67" spans="6:6" x14ac:dyDescent="0.25">
      <c r="F67" s="1">
        <f t="shared" si="0"/>
        <v>0</v>
      </c>
    </row>
    <row r="68" spans="6:6" x14ac:dyDescent="0.25">
      <c r="F68" s="1">
        <f t="shared" si="0"/>
        <v>0</v>
      </c>
    </row>
    <row r="69" spans="6:6" x14ac:dyDescent="0.25">
      <c r="F69" s="1">
        <f t="shared" si="0"/>
        <v>0</v>
      </c>
    </row>
    <row r="70" spans="6:6" x14ac:dyDescent="0.25">
      <c r="F70" s="1">
        <f t="shared" ref="F70:F100" si="1">SUM((B70)/1000)*(C70/1000)*(D70/1000)*E70</f>
        <v>0</v>
      </c>
    </row>
    <row r="71" spans="6:6" x14ac:dyDescent="0.25">
      <c r="F71" s="1">
        <f t="shared" si="1"/>
        <v>0</v>
      </c>
    </row>
    <row r="72" spans="6:6" x14ac:dyDescent="0.25">
      <c r="F72" s="1">
        <f t="shared" si="1"/>
        <v>0</v>
      </c>
    </row>
    <row r="73" spans="6:6" x14ac:dyDescent="0.25">
      <c r="F73" s="1">
        <f t="shared" si="1"/>
        <v>0</v>
      </c>
    </row>
    <row r="74" spans="6:6" x14ac:dyDescent="0.25">
      <c r="F74" s="1">
        <f t="shared" si="1"/>
        <v>0</v>
      </c>
    </row>
    <row r="75" spans="6:6" x14ac:dyDescent="0.25">
      <c r="F75" s="1">
        <f t="shared" si="1"/>
        <v>0</v>
      </c>
    </row>
    <row r="76" spans="6:6" x14ac:dyDescent="0.25">
      <c r="F76" s="1">
        <f t="shared" si="1"/>
        <v>0</v>
      </c>
    </row>
    <row r="77" spans="6:6" x14ac:dyDescent="0.25">
      <c r="F77" s="1">
        <f t="shared" si="1"/>
        <v>0</v>
      </c>
    </row>
    <row r="78" spans="6:6" x14ac:dyDescent="0.25">
      <c r="F78" s="1">
        <f t="shared" si="1"/>
        <v>0</v>
      </c>
    </row>
    <row r="79" spans="6:6" x14ac:dyDescent="0.25">
      <c r="F79" s="1">
        <f t="shared" si="1"/>
        <v>0</v>
      </c>
    </row>
    <row r="80" spans="6:6" x14ac:dyDescent="0.25">
      <c r="F80" s="1">
        <f t="shared" si="1"/>
        <v>0</v>
      </c>
    </row>
    <row r="81" spans="6:6" x14ac:dyDescent="0.25">
      <c r="F81" s="1">
        <f t="shared" si="1"/>
        <v>0</v>
      </c>
    </row>
    <row r="82" spans="6:6" x14ac:dyDescent="0.25">
      <c r="F82" s="1">
        <f t="shared" si="1"/>
        <v>0</v>
      </c>
    </row>
    <row r="83" spans="6:6" x14ac:dyDescent="0.25">
      <c r="F83" s="1">
        <f t="shared" si="1"/>
        <v>0</v>
      </c>
    </row>
    <row r="84" spans="6:6" x14ac:dyDescent="0.25">
      <c r="F84" s="1">
        <f t="shared" si="1"/>
        <v>0</v>
      </c>
    </row>
    <row r="85" spans="6:6" x14ac:dyDescent="0.25">
      <c r="F85" s="1">
        <f t="shared" si="1"/>
        <v>0</v>
      </c>
    </row>
    <row r="86" spans="6:6" x14ac:dyDescent="0.25">
      <c r="F86" s="1">
        <f t="shared" si="1"/>
        <v>0</v>
      </c>
    </row>
    <row r="87" spans="6:6" x14ac:dyDescent="0.25">
      <c r="F87" s="1">
        <f t="shared" si="1"/>
        <v>0</v>
      </c>
    </row>
    <row r="88" spans="6:6" x14ac:dyDescent="0.25">
      <c r="F88" s="1">
        <f t="shared" si="1"/>
        <v>0</v>
      </c>
    </row>
    <row r="89" spans="6:6" x14ac:dyDescent="0.25">
      <c r="F89" s="1">
        <f t="shared" si="1"/>
        <v>0</v>
      </c>
    </row>
    <row r="90" spans="6:6" x14ac:dyDescent="0.25">
      <c r="F90" s="1">
        <f t="shared" si="1"/>
        <v>0</v>
      </c>
    </row>
    <row r="91" spans="6:6" x14ac:dyDescent="0.25">
      <c r="F91" s="1">
        <f t="shared" si="1"/>
        <v>0</v>
      </c>
    </row>
    <row r="92" spans="6:6" x14ac:dyDescent="0.25">
      <c r="F92" s="1">
        <f t="shared" si="1"/>
        <v>0</v>
      </c>
    </row>
    <row r="93" spans="6:6" x14ac:dyDescent="0.25">
      <c r="F93" s="1">
        <f t="shared" si="1"/>
        <v>0</v>
      </c>
    </row>
    <row r="94" spans="6:6" x14ac:dyDescent="0.25">
      <c r="F94" s="1">
        <f t="shared" si="1"/>
        <v>0</v>
      </c>
    </row>
    <row r="95" spans="6:6" x14ac:dyDescent="0.25">
      <c r="F95" s="1">
        <f t="shared" si="1"/>
        <v>0</v>
      </c>
    </row>
    <row r="96" spans="6:6" x14ac:dyDescent="0.25">
      <c r="F96" s="1">
        <f t="shared" si="1"/>
        <v>0</v>
      </c>
    </row>
    <row r="97" spans="6:6" x14ac:dyDescent="0.25">
      <c r="F97" s="1">
        <f t="shared" si="1"/>
        <v>0</v>
      </c>
    </row>
    <row r="98" spans="6:6" x14ac:dyDescent="0.25">
      <c r="F98" s="1">
        <f t="shared" si="1"/>
        <v>0</v>
      </c>
    </row>
    <row r="99" spans="6:6" x14ac:dyDescent="0.25">
      <c r="F99" s="1">
        <f t="shared" si="1"/>
        <v>0</v>
      </c>
    </row>
    <row r="100" spans="6:6" x14ac:dyDescent="0.25">
      <c r="F100" s="1">
        <f t="shared" si="1"/>
        <v>0</v>
      </c>
    </row>
    <row r="101" spans="6:6" x14ac:dyDescent="0.25">
      <c r="F101" s="1"/>
    </row>
  </sheetData>
  <mergeCells count="4">
    <mergeCell ref="B2:D2"/>
    <mergeCell ref="B3:D3"/>
    <mergeCell ref="H2:K3"/>
    <mergeCell ref="M2:O3"/>
  </mergeCells>
  <phoneticPr fontId="1" type="noConversion"/>
  <pageMargins left="0.25" right="0.25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01"/>
  <sheetViews>
    <sheetView workbookViewId="0">
      <selection activeCell="K16" sqref="K16"/>
    </sheetView>
  </sheetViews>
  <sheetFormatPr defaultRowHeight="15" x14ac:dyDescent="0.25"/>
  <cols>
    <col min="1" max="1" width="1.85546875" customWidth="1"/>
    <col min="2" max="2" width="11.42578125" customWidth="1"/>
    <col min="3" max="3" width="10.5703125" customWidth="1"/>
    <col min="6" max="6" width="9.42578125" customWidth="1"/>
    <col min="7" max="7" width="4" customWidth="1"/>
    <col min="8" max="8" width="11.5703125" customWidth="1"/>
    <col min="9" max="9" width="9.140625" customWidth="1"/>
    <col min="10" max="10" width="6" customWidth="1"/>
    <col min="11" max="11" width="9.42578125" customWidth="1"/>
    <col min="13" max="13" width="9.140625" customWidth="1"/>
    <col min="14" max="14" width="6" customWidth="1"/>
    <col min="15" max="15" width="9.42578125" customWidth="1"/>
  </cols>
  <sheetData>
    <row r="1" spans="2:15" ht="15.75" thickBot="1" x14ac:dyDescent="0.3"/>
    <row r="2" spans="2:15" x14ac:dyDescent="0.25">
      <c r="B2" s="5" t="s">
        <v>0</v>
      </c>
      <c r="C2" s="5"/>
      <c r="D2" s="5"/>
      <c r="H2" s="7" t="s">
        <v>11</v>
      </c>
      <c r="I2" s="8"/>
      <c r="J2" s="8"/>
      <c r="K2" s="9"/>
      <c r="M2" s="7" t="s">
        <v>11</v>
      </c>
      <c r="N2" s="8"/>
      <c r="O2" s="9"/>
    </row>
    <row r="3" spans="2:15" ht="15.75" thickBot="1" x14ac:dyDescent="0.3">
      <c r="B3" s="5" t="s">
        <v>6</v>
      </c>
      <c r="C3" s="5"/>
      <c r="D3" s="5"/>
      <c r="H3" s="10"/>
      <c r="I3" s="11"/>
      <c r="J3" s="11"/>
      <c r="K3" s="12"/>
      <c r="M3" s="10"/>
      <c r="N3" s="11"/>
      <c r="O3" s="12"/>
    </row>
    <row r="4" spans="2:15" x14ac:dyDescent="0.25"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H4" s="4" t="s">
        <v>1</v>
      </c>
      <c r="I4" s="4" t="s">
        <v>3</v>
      </c>
      <c r="J4" s="4" t="s">
        <v>4</v>
      </c>
      <c r="K4" s="4" t="s">
        <v>8</v>
      </c>
      <c r="M4" s="4" t="s">
        <v>3</v>
      </c>
      <c r="N4" s="4" t="s">
        <v>4</v>
      </c>
      <c r="O4" s="4" t="s">
        <v>8</v>
      </c>
    </row>
    <row r="5" spans="2:15" x14ac:dyDescent="0.25">
      <c r="B5" s="2">
        <v>25</v>
      </c>
      <c r="C5" s="2">
        <v>100</v>
      </c>
      <c r="D5" s="2">
        <v>6000</v>
      </c>
      <c r="E5" s="2">
        <v>5</v>
      </c>
      <c r="F5" s="2">
        <f>SUM((B5)/1000)*(C5/1000)*(D5/1000)*E5</f>
        <v>7.5000000000000011E-2</v>
      </c>
      <c r="H5" s="4">
        <v>25</v>
      </c>
      <c r="I5" s="4">
        <v>6000</v>
      </c>
      <c r="J5" s="4">
        <v>15</v>
      </c>
      <c r="K5" s="4">
        <v>0.3</v>
      </c>
      <c r="M5" s="4">
        <v>6000</v>
      </c>
      <c r="N5" s="4">
        <v>15</v>
      </c>
      <c r="O5" s="4">
        <v>0.3</v>
      </c>
    </row>
    <row r="6" spans="2:15" x14ac:dyDescent="0.25">
      <c r="B6" s="2">
        <v>50</v>
      </c>
      <c r="C6" s="2">
        <v>200</v>
      </c>
      <c r="D6" s="2">
        <v>4000</v>
      </c>
      <c r="E6" s="2">
        <v>30</v>
      </c>
      <c r="F6" s="2">
        <f>SUM((B6)/1000)*(C6/1000)*(D6/1000)*E6</f>
        <v>1.2000000000000002</v>
      </c>
      <c r="H6" s="4">
        <v>50</v>
      </c>
      <c r="I6" s="4">
        <v>4000</v>
      </c>
      <c r="J6" s="4">
        <v>30</v>
      </c>
      <c r="K6" s="4">
        <v>1.2000000000000002</v>
      </c>
      <c r="M6" s="4">
        <v>4000</v>
      </c>
      <c r="N6" s="4">
        <v>30</v>
      </c>
      <c r="O6" s="4">
        <v>1.2000000000000002</v>
      </c>
    </row>
    <row r="7" spans="2:15" x14ac:dyDescent="0.25">
      <c r="B7" s="2">
        <v>25</v>
      </c>
      <c r="C7" s="2">
        <v>150</v>
      </c>
      <c r="D7" s="2">
        <v>6000</v>
      </c>
      <c r="E7" s="2">
        <v>10</v>
      </c>
      <c r="F7" s="2">
        <f>SUM((B7)/1000)*(C7/1000)*(D7/1000)*E7</f>
        <v>0.22499999999999998</v>
      </c>
      <c r="H7" s="4" t="s">
        <v>7</v>
      </c>
      <c r="I7" s="4"/>
      <c r="J7" s="4">
        <f>SUBTOTAL(109,База3_толщина[Шт])</f>
        <v>45</v>
      </c>
      <c r="K7" s="4">
        <f>SUBTOTAL(109,База3_толщина[М.куб.])</f>
        <v>1.5000000000000002</v>
      </c>
      <c r="M7" s="4" t="s">
        <v>7</v>
      </c>
      <c r="N7" s="4">
        <f>SUBTOTAL(109,База3_длина[Шт])</f>
        <v>45</v>
      </c>
      <c r="O7" s="4">
        <f>SUBTOTAL(109,База3_длина[М.куб.])</f>
        <v>1.5000000000000002</v>
      </c>
    </row>
    <row r="8" spans="2:15" x14ac:dyDescent="0.25">
      <c r="B8" s="2"/>
      <c r="C8" s="2"/>
      <c r="D8" s="2"/>
      <c r="E8" s="2"/>
      <c r="F8" s="2">
        <f>SUM((B8)/1000)*(C8/1000)*(D8/1000)*E8</f>
        <v>0</v>
      </c>
    </row>
    <row r="9" spans="2:15" x14ac:dyDescent="0.25">
      <c r="B9" s="2"/>
      <c r="C9" s="2"/>
      <c r="D9" s="2"/>
      <c r="E9" s="2"/>
      <c r="F9" s="2">
        <f>SUM((B9)/1000)*(C9/1000)*(D9/1000)*E9</f>
        <v>0</v>
      </c>
    </row>
    <row r="10" spans="2:15" x14ac:dyDescent="0.25">
      <c r="F10" s="2">
        <f t="shared" ref="F10:F69" si="0">SUM((B10)/1000)*(C10/1000)*(D10/1000)*E10</f>
        <v>0</v>
      </c>
    </row>
    <row r="11" spans="2:15" x14ac:dyDescent="0.25">
      <c r="F11" s="2">
        <f t="shared" si="0"/>
        <v>0</v>
      </c>
    </row>
    <row r="12" spans="2:15" x14ac:dyDescent="0.25">
      <c r="F12" s="2">
        <f t="shared" si="0"/>
        <v>0</v>
      </c>
    </row>
    <row r="13" spans="2:15" x14ac:dyDescent="0.25">
      <c r="F13" s="2">
        <f t="shared" si="0"/>
        <v>0</v>
      </c>
    </row>
    <row r="14" spans="2:15" x14ac:dyDescent="0.25">
      <c r="F14" s="2">
        <f t="shared" si="0"/>
        <v>0</v>
      </c>
    </row>
    <row r="15" spans="2:15" x14ac:dyDescent="0.25">
      <c r="F15" s="2">
        <f t="shared" si="0"/>
        <v>0</v>
      </c>
    </row>
    <row r="16" spans="2:15" x14ac:dyDescent="0.25">
      <c r="F16" s="2">
        <f t="shared" si="0"/>
        <v>0</v>
      </c>
    </row>
    <row r="17" spans="6:6" x14ac:dyDescent="0.25">
      <c r="F17" s="2">
        <f t="shared" si="0"/>
        <v>0</v>
      </c>
    </row>
    <row r="18" spans="6:6" x14ac:dyDescent="0.25">
      <c r="F18" s="2">
        <f t="shared" si="0"/>
        <v>0</v>
      </c>
    </row>
    <row r="19" spans="6:6" x14ac:dyDescent="0.25">
      <c r="F19" s="2">
        <f t="shared" si="0"/>
        <v>0</v>
      </c>
    </row>
    <row r="20" spans="6:6" x14ac:dyDescent="0.25">
      <c r="F20" s="2">
        <f t="shared" si="0"/>
        <v>0</v>
      </c>
    </row>
    <row r="21" spans="6:6" x14ac:dyDescent="0.25">
      <c r="F21" s="2">
        <f t="shared" si="0"/>
        <v>0</v>
      </c>
    </row>
    <row r="22" spans="6:6" x14ac:dyDescent="0.25">
      <c r="F22" s="2">
        <f t="shared" si="0"/>
        <v>0</v>
      </c>
    </row>
    <row r="23" spans="6:6" x14ac:dyDescent="0.25">
      <c r="F23" s="2">
        <f t="shared" si="0"/>
        <v>0</v>
      </c>
    </row>
    <row r="24" spans="6:6" x14ac:dyDescent="0.25">
      <c r="F24" s="2">
        <f t="shared" si="0"/>
        <v>0</v>
      </c>
    </row>
    <row r="25" spans="6:6" x14ac:dyDescent="0.25">
      <c r="F25" s="2">
        <f t="shared" si="0"/>
        <v>0</v>
      </c>
    </row>
    <row r="26" spans="6:6" x14ac:dyDescent="0.25">
      <c r="F26" s="2">
        <f t="shared" si="0"/>
        <v>0</v>
      </c>
    </row>
    <row r="27" spans="6:6" x14ac:dyDescent="0.25">
      <c r="F27" s="2">
        <f t="shared" si="0"/>
        <v>0</v>
      </c>
    </row>
    <row r="28" spans="6:6" x14ac:dyDescent="0.25">
      <c r="F28" s="2">
        <f t="shared" si="0"/>
        <v>0</v>
      </c>
    </row>
    <row r="29" spans="6:6" x14ac:dyDescent="0.25">
      <c r="F29" s="2">
        <f t="shared" si="0"/>
        <v>0</v>
      </c>
    </row>
    <row r="30" spans="6:6" x14ac:dyDescent="0.25">
      <c r="F30" s="2">
        <f t="shared" si="0"/>
        <v>0</v>
      </c>
    </row>
    <row r="31" spans="6:6" x14ac:dyDescent="0.25">
      <c r="F31" s="2">
        <f t="shared" si="0"/>
        <v>0</v>
      </c>
    </row>
    <row r="32" spans="6:6" x14ac:dyDescent="0.25">
      <c r="F32" s="2">
        <f t="shared" si="0"/>
        <v>0</v>
      </c>
    </row>
    <row r="33" spans="6:6" x14ac:dyDescent="0.25">
      <c r="F33" s="2">
        <f t="shared" si="0"/>
        <v>0</v>
      </c>
    </row>
    <row r="34" spans="6:6" x14ac:dyDescent="0.25">
      <c r="F34" s="2">
        <f t="shared" si="0"/>
        <v>0</v>
      </c>
    </row>
    <row r="35" spans="6:6" x14ac:dyDescent="0.25">
      <c r="F35" s="2">
        <f t="shared" si="0"/>
        <v>0</v>
      </c>
    </row>
    <row r="36" spans="6:6" x14ac:dyDescent="0.25">
      <c r="F36" s="2">
        <f t="shared" si="0"/>
        <v>0</v>
      </c>
    </row>
    <row r="37" spans="6:6" x14ac:dyDescent="0.25">
      <c r="F37" s="2">
        <f t="shared" si="0"/>
        <v>0</v>
      </c>
    </row>
    <row r="38" spans="6:6" x14ac:dyDescent="0.25">
      <c r="F38" s="2">
        <f t="shared" si="0"/>
        <v>0</v>
      </c>
    </row>
    <row r="39" spans="6:6" x14ac:dyDescent="0.25">
      <c r="F39" s="2">
        <f t="shared" si="0"/>
        <v>0</v>
      </c>
    </row>
    <row r="40" spans="6:6" x14ac:dyDescent="0.25">
      <c r="F40" s="2">
        <f t="shared" si="0"/>
        <v>0</v>
      </c>
    </row>
    <row r="41" spans="6:6" x14ac:dyDescent="0.25">
      <c r="F41" s="2">
        <f t="shared" si="0"/>
        <v>0</v>
      </c>
    </row>
    <row r="42" spans="6:6" x14ac:dyDescent="0.25">
      <c r="F42" s="2">
        <f t="shared" si="0"/>
        <v>0</v>
      </c>
    </row>
    <row r="43" spans="6:6" x14ac:dyDescent="0.25">
      <c r="F43" s="2">
        <f t="shared" si="0"/>
        <v>0</v>
      </c>
    </row>
    <row r="44" spans="6:6" x14ac:dyDescent="0.25">
      <c r="F44" s="2">
        <f t="shared" si="0"/>
        <v>0</v>
      </c>
    </row>
    <row r="45" spans="6:6" x14ac:dyDescent="0.25">
      <c r="F45" s="2">
        <f t="shared" si="0"/>
        <v>0</v>
      </c>
    </row>
    <row r="46" spans="6:6" x14ac:dyDescent="0.25">
      <c r="F46" s="2">
        <f t="shared" si="0"/>
        <v>0</v>
      </c>
    </row>
    <row r="47" spans="6:6" x14ac:dyDescent="0.25">
      <c r="F47" s="2">
        <f t="shared" si="0"/>
        <v>0</v>
      </c>
    </row>
    <row r="48" spans="6:6" x14ac:dyDescent="0.25">
      <c r="F48" s="2">
        <f t="shared" si="0"/>
        <v>0</v>
      </c>
    </row>
    <row r="49" spans="6:6" x14ac:dyDescent="0.25">
      <c r="F49" s="2">
        <f t="shared" si="0"/>
        <v>0</v>
      </c>
    </row>
    <row r="50" spans="6:6" x14ac:dyDescent="0.25">
      <c r="F50" s="2">
        <f t="shared" si="0"/>
        <v>0</v>
      </c>
    </row>
    <row r="51" spans="6:6" x14ac:dyDescent="0.25">
      <c r="F51" s="2">
        <f t="shared" si="0"/>
        <v>0</v>
      </c>
    </row>
    <row r="52" spans="6:6" x14ac:dyDescent="0.25">
      <c r="F52" s="2">
        <f t="shared" si="0"/>
        <v>0</v>
      </c>
    </row>
    <row r="53" spans="6:6" x14ac:dyDescent="0.25">
      <c r="F53" s="2">
        <f t="shared" si="0"/>
        <v>0</v>
      </c>
    </row>
    <row r="54" spans="6:6" x14ac:dyDescent="0.25">
      <c r="F54" s="2">
        <f t="shared" si="0"/>
        <v>0</v>
      </c>
    </row>
    <row r="55" spans="6:6" x14ac:dyDescent="0.25">
      <c r="F55" s="2">
        <f t="shared" si="0"/>
        <v>0</v>
      </c>
    </row>
    <row r="56" spans="6:6" x14ac:dyDescent="0.25">
      <c r="F56" s="2">
        <f t="shared" si="0"/>
        <v>0</v>
      </c>
    </row>
    <row r="57" spans="6:6" x14ac:dyDescent="0.25">
      <c r="F57" s="2">
        <f t="shared" si="0"/>
        <v>0</v>
      </c>
    </row>
    <row r="58" spans="6:6" x14ac:dyDescent="0.25">
      <c r="F58" s="2">
        <f t="shared" si="0"/>
        <v>0</v>
      </c>
    </row>
    <row r="59" spans="6:6" x14ac:dyDescent="0.25">
      <c r="F59" s="2">
        <f t="shared" si="0"/>
        <v>0</v>
      </c>
    </row>
    <row r="60" spans="6:6" x14ac:dyDescent="0.25">
      <c r="F60" s="2">
        <f t="shared" si="0"/>
        <v>0</v>
      </c>
    </row>
    <row r="61" spans="6:6" x14ac:dyDescent="0.25">
      <c r="F61" s="2">
        <f t="shared" si="0"/>
        <v>0</v>
      </c>
    </row>
    <row r="62" spans="6:6" x14ac:dyDescent="0.25">
      <c r="F62" s="2">
        <f t="shared" si="0"/>
        <v>0</v>
      </c>
    </row>
    <row r="63" spans="6:6" x14ac:dyDescent="0.25">
      <c r="F63" s="2">
        <f t="shared" si="0"/>
        <v>0</v>
      </c>
    </row>
    <row r="64" spans="6:6" x14ac:dyDescent="0.25">
      <c r="F64" s="2">
        <f t="shared" si="0"/>
        <v>0</v>
      </c>
    </row>
    <row r="65" spans="6:6" x14ac:dyDescent="0.25">
      <c r="F65" s="2">
        <f t="shared" si="0"/>
        <v>0</v>
      </c>
    </row>
    <row r="66" spans="6:6" x14ac:dyDescent="0.25">
      <c r="F66" s="2">
        <f t="shared" si="0"/>
        <v>0</v>
      </c>
    </row>
    <row r="67" spans="6:6" x14ac:dyDescent="0.25">
      <c r="F67" s="2">
        <f t="shared" si="0"/>
        <v>0</v>
      </c>
    </row>
    <row r="68" spans="6:6" x14ac:dyDescent="0.25">
      <c r="F68" s="2">
        <f t="shared" si="0"/>
        <v>0</v>
      </c>
    </row>
    <row r="69" spans="6:6" x14ac:dyDescent="0.25">
      <c r="F69" s="2">
        <f t="shared" si="0"/>
        <v>0</v>
      </c>
    </row>
    <row r="70" spans="6:6" x14ac:dyDescent="0.25">
      <c r="F70" s="2">
        <f t="shared" ref="F70:F100" si="1">SUM((B70)/1000)*(C70/1000)*(D70/1000)*E70</f>
        <v>0</v>
      </c>
    </row>
    <row r="71" spans="6:6" x14ac:dyDescent="0.25">
      <c r="F71" s="2">
        <f t="shared" si="1"/>
        <v>0</v>
      </c>
    </row>
    <row r="72" spans="6:6" x14ac:dyDescent="0.25">
      <c r="F72" s="2">
        <f t="shared" si="1"/>
        <v>0</v>
      </c>
    </row>
    <row r="73" spans="6:6" x14ac:dyDescent="0.25">
      <c r="F73" s="2">
        <f t="shared" si="1"/>
        <v>0</v>
      </c>
    </row>
    <row r="74" spans="6:6" x14ac:dyDescent="0.25">
      <c r="F74" s="2">
        <f t="shared" si="1"/>
        <v>0</v>
      </c>
    </row>
    <row r="75" spans="6:6" x14ac:dyDescent="0.25">
      <c r="F75" s="2">
        <f t="shared" si="1"/>
        <v>0</v>
      </c>
    </row>
    <row r="76" spans="6:6" x14ac:dyDescent="0.25">
      <c r="F76" s="2">
        <f t="shared" si="1"/>
        <v>0</v>
      </c>
    </row>
    <row r="77" spans="6:6" x14ac:dyDescent="0.25">
      <c r="F77" s="2">
        <f t="shared" si="1"/>
        <v>0</v>
      </c>
    </row>
    <row r="78" spans="6:6" x14ac:dyDescent="0.25">
      <c r="F78" s="2">
        <f t="shared" si="1"/>
        <v>0</v>
      </c>
    </row>
    <row r="79" spans="6:6" x14ac:dyDescent="0.25">
      <c r="F79" s="2">
        <f t="shared" si="1"/>
        <v>0</v>
      </c>
    </row>
    <row r="80" spans="6:6" x14ac:dyDescent="0.25">
      <c r="F80" s="2">
        <f t="shared" si="1"/>
        <v>0</v>
      </c>
    </row>
    <row r="81" spans="6:6" x14ac:dyDescent="0.25">
      <c r="F81" s="2">
        <f t="shared" si="1"/>
        <v>0</v>
      </c>
    </row>
    <row r="82" spans="6:6" x14ac:dyDescent="0.25">
      <c r="F82" s="2">
        <f t="shared" si="1"/>
        <v>0</v>
      </c>
    </row>
    <row r="83" spans="6:6" x14ac:dyDescent="0.25">
      <c r="F83" s="2">
        <f t="shared" si="1"/>
        <v>0</v>
      </c>
    </row>
    <row r="84" spans="6:6" x14ac:dyDescent="0.25">
      <c r="F84" s="2">
        <f t="shared" si="1"/>
        <v>0</v>
      </c>
    </row>
    <row r="85" spans="6:6" x14ac:dyDescent="0.25">
      <c r="F85" s="2">
        <f t="shared" si="1"/>
        <v>0</v>
      </c>
    </row>
    <row r="86" spans="6:6" x14ac:dyDescent="0.25">
      <c r="F86" s="2">
        <f t="shared" si="1"/>
        <v>0</v>
      </c>
    </row>
    <row r="87" spans="6:6" x14ac:dyDescent="0.25">
      <c r="F87" s="2">
        <f t="shared" si="1"/>
        <v>0</v>
      </c>
    </row>
    <row r="88" spans="6:6" x14ac:dyDescent="0.25">
      <c r="F88" s="2">
        <f t="shared" si="1"/>
        <v>0</v>
      </c>
    </row>
    <row r="89" spans="6:6" x14ac:dyDescent="0.25">
      <c r="F89" s="2">
        <f t="shared" si="1"/>
        <v>0</v>
      </c>
    </row>
    <row r="90" spans="6:6" x14ac:dyDescent="0.25">
      <c r="F90" s="2">
        <f t="shared" si="1"/>
        <v>0</v>
      </c>
    </row>
    <row r="91" spans="6:6" x14ac:dyDescent="0.25">
      <c r="F91" s="2">
        <f t="shared" si="1"/>
        <v>0</v>
      </c>
    </row>
    <row r="92" spans="6:6" x14ac:dyDescent="0.25">
      <c r="F92" s="2">
        <f t="shared" si="1"/>
        <v>0</v>
      </c>
    </row>
    <row r="93" spans="6:6" x14ac:dyDescent="0.25">
      <c r="F93" s="2">
        <f t="shared" si="1"/>
        <v>0</v>
      </c>
    </row>
    <row r="94" spans="6:6" x14ac:dyDescent="0.25">
      <c r="F94" s="2">
        <f t="shared" si="1"/>
        <v>0</v>
      </c>
    </row>
    <row r="95" spans="6:6" x14ac:dyDescent="0.25">
      <c r="F95" s="2">
        <f t="shared" si="1"/>
        <v>0</v>
      </c>
    </row>
    <row r="96" spans="6:6" x14ac:dyDescent="0.25">
      <c r="F96" s="2">
        <f t="shared" si="1"/>
        <v>0</v>
      </c>
    </row>
    <row r="97" spans="6:6" x14ac:dyDescent="0.25">
      <c r="F97" s="2">
        <f t="shared" si="1"/>
        <v>0</v>
      </c>
    </row>
    <row r="98" spans="6:6" x14ac:dyDescent="0.25">
      <c r="F98" s="2">
        <f t="shared" si="1"/>
        <v>0</v>
      </c>
    </row>
    <row r="99" spans="6:6" x14ac:dyDescent="0.25">
      <c r="F99" s="2">
        <f t="shared" si="1"/>
        <v>0</v>
      </c>
    </row>
    <row r="100" spans="6:6" x14ac:dyDescent="0.25">
      <c r="F100" s="2">
        <f t="shared" si="1"/>
        <v>0</v>
      </c>
    </row>
    <row r="101" spans="6:6" x14ac:dyDescent="0.25">
      <c r="F101" s="2"/>
    </row>
  </sheetData>
  <mergeCells count="4">
    <mergeCell ref="B2:D2"/>
    <mergeCell ref="B3:D3"/>
    <mergeCell ref="H2:K3"/>
    <mergeCell ref="M2:O3"/>
  </mergeCells>
  <phoneticPr fontId="1" type="noConversion"/>
  <pageMargins left="0.25" right="0.25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01"/>
  <sheetViews>
    <sheetView workbookViewId="0">
      <selection activeCell="J20" sqref="J20"/>
    </sheetView>
  </sheetViews>
  <sheetFormatPr defaultRowHeight="15" x14ac:dyDescent="0.25"/>
  <cols>
    <col min="1" max="1" width="1.85546875" customWidth="1"/>
    <col min="2" max="2" width="11.42578125" customWidth="1"/>
    <col min="3" max="3" width="10.5703125" customWidth="1"/>
    <col min="6" max="6" width="9.42578125" customWidth="1"/>
    <col min="7" max="7" width="4" customWidth="1"/>
    <col min="8" max="8" width="11.5703125" customWidth="1"/>
    <col min="9" max="9" width="9.140625" customWidth="1"/>
    <col min="10" max="10" width="6" customWidth="1"/>
    <col min="11" max="11" width="9.42578125" customWidth="1"/>
    <col min="13" max="13" width="9.140625" customWidth="1"/>
    <col min="14" max="14" width="6" customWidth="1"/>
    <col min="15" max="15" width="9.42578125" customWidth="1"/>
  </cols>
  <sheetData>
    <row r="1" spans="2:15" ht="15.75" thickBot="1" x14ac:dyDescent="0.3"/>
    <row r="2" spans="2:15" x14ac:dyDescent="0.25">
      <c r="B2" s="5" t="s">
        <v>0</v>
      </c>
      <c r="C2" s="5"/>
      <c r="D2" s="5"/>
      <c r="H2" s="7" t="s">
        <v>11</v>
      </c>
      <c r="I2" s="8"/>
      <c r="J2" s="8"/>
      <c r="K2" s="9"/>
      <c r="M2" s="7" t="s">
        <v>11</v>
      </c>
      <c r="N2" s="8"/>
      <c r="O2" s="9"/>
    </row>
    <row r="3" spans="2:15" ht="15.75" thickBot="1" x14ac:dyDescent="0.3">
      <c r="B3" s="5" t="s">
        <v>6</v>
      </c>
      <c r="C3" s="5"/>
      <c r="D3" s="5"/>
      <c r="H3" s="10"/>
      <c r="I3" s="11"/>
      <c r="J3" s="11"/>
      <c r="K3" s="12"/>
      <c r="M3" s="10"/>
      <c r="N3" s="11"/>
      <c r="O3" s="12"/>
    </row>
    <row r="4" spans="2:15" x14ac:dyDescent="0.25"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H4" s="4" t="s">
        <v>1</v>
      </c>
      <c r="I4" s="4" t="s">
        <v>3</v>
      </c>
      <c r="J4" s="4" t="s">
        <v>4</v>
      </c>
      <c r="K4" s="4" t="s">
        <v>8</v>
      </c>
      <c r="M4" s="4" t="s">
        <v>3</v>
      </c>
      <c r="N4" s="4" t="s">
        <v>4</v>
      </c>
      <c r="O4" s="4" t="s">
        <v>8</v>
      </c>
    </row>
    <row r="5" spans="2:15" x14ac:dyDescent="0.25">
      <c r="B5" s="3"/>
      <c r="C5" s="3"/>
      <c r="D5" s="3"/>
      <c r="E5" s="3"/>
      <c r="F5" s="2">
        <f>SUM((B5)/1000)*(C5/1000)*(D5/1000)*E5</f>
        <v>0</v>
      </c>
      <c r="H5" s="4"/>
      <c r="I5" s="4"/>
      <c r="J5" s="4"/>
      <c r="K5" s="4"/>
      <c r="M5" s="4"/>
      <c r="N5" s="4"/>
      <c r="O5" s="4"/>
    </row>
    <row r="6" spans="2:15" x14ac:dyDescent="0.25">
      <c r="B6" s="2"/>
      <c r="C6" s="2"/>
      <c r="D6" s="2"/>
      <c r="E6" s="2"/>
      <c r="F6" s="2">
        <f>SUM((B6)/1000)*(C6/1000)*(D6/1000)*E6</f>
        <v>0</v>
      </c>
      <c r="H6" s="4" t="s">
        <v>7</v>
      </c>
      <c r="I6" s="4"/>
      <c r="J6" s="4">
        <f>SUBTOTAL(109,База2_толщина[Шт])</f>
        <v>0</v>
      </c>
      <c r="K6" s="4">
        <f>SUBTOTAL(103,База2_толщина[М.куб.])</f>
        <v>0</v>
      </c>
      <c r="M6" s="4" t="s">
        <v>7</v>
      </c>
      <c r="N6" s="4">
        <f>SUBTOTAL(109,База2_длина[Шт])</f>
        <v>0</v>
      </c>
      <c r="O6" s="4">
        <f>SUBTOTAL(103,База2_длина[М.куб.])</f>
        <v>0</v>
      </c>
    </row>
    <row r="7" spans="2:15" x14ac:dyDescent="0.25">
      <c r="B7" s="2"/>
      <c r="C7" s="2"/>
      <c r="D7" s="2"/>
      <c r="E7" s="2"/>
      <c r="F7" s="2">
        <f>SUM((B7)/1000)*(C7/1000)*(D7/1000)*E7</f>
        <v>0</v>
      </c>
    </row>
    <row r="8" spans="2:15" x14ac:dyDescent="0.25">
      <c r="B8" s="2"/>
      <c r="C8" s="2"/>
      <c r="D8" s="2"/>
      <c r="E8" s="2"/>
      <c r="F8" s="2">
        <f>SUM((B8)/1000)*(C8/1000)*(D8/1000)*E8</f>
        <v>0</v>
      </c>
    </row>
    <row r="9" spans="2:15" x14ac:dyDescent="0.25">
      <c r="B9" s="2"/>
      <c r="C9" s="2"/>
      <c r="D9" s="2"/>
      <c r="E9" s="2"/>
      <c r="F9" s="2">
        <f>SUM((B9)/1000)*(C9/1000)*(D9/1000)*E9</f>
        <v>0</v>
      </c>
    </row>
    <row r="10" spans="2:15" x14ac:dyDescent="0.25">
      <c r="F10" s="2">
        <f t="shared" ref="F10:F69" si="0">SUM((B10)/1000)*(C10/1000)*(D10/1000)*E10</f>
        <v>0</v>
      </c>
    </row>
    <row r="11" spans="2:15" x14ac:dyDescent="0.25">
      <c r="F11" s="2">
        <f t="shared" si="0"/>
        <v>0</v>
      </c>
    </row>
    <row r="12" spans="2:15" x14ac:dyDescent="0.25">
      <c r="F12" s="2">
        <f t="shared" si="0"/>
        <v>0</v>
      </c>
    </row>
    <row r="13" spans="2:15" x14ac:dyDescent="0.25">
      <c r="F13" s="2">
        <f t="shared" si="0"/>
        <v>0</v>
      </c>
    </row>
    <row r="14" spans="2:15" x14ac:dyDescent="0.25">
      <c r="F14" s="2">
        <f t="shared" si="0"/>
        <v>0</v>
      </c>
    </row>
    <row r="15" spans="2:15" x14ac:dyDescent="0.25">
      <c r="F15" s="2">
        <f t="shared" si="0"/>
        <v>0</v>
      </c>
    </row>
    <row r="16" spans="2:15" x14ac:dyDescent="0.25">
      <c r="F16" s="2">
        <f t="shared" si="0"/>
        <v>0</v>
      </c>
    </row>
    <row r="17" spans="6:6" x14ac:dyDescent="0.25">
      <c r="F17" s="2">
        <f t="shared" si="0"/>
        <v>0</v>
      </c>
    </row>
    <row r="18" spans="6:6" x14ac:dyDescent="0.25">
      <c r="F18" s="2">
        <f t="shared" si="0"/>
        <v>0</v>
      </c>
    </row>
    <row r="19" spans="6:6" x14ac:dyDescent="0.25">
      <c r="F19" s="2">
        <f t="shared" si="0"/>
        <v>0</v>
      </c>
    </row>
    <row r="20" spans="6:6" x14ac:dyDescent="0.25">
      <c r="F20" s="2">
        <f t="shared" si="0"/>
        <v>0</v>
      </c>
    </row>
    <row r="21" spans="6:6" x14ac:dyDescent="0.25">
      <c r="F21" s="2">
        <f t="shared" si="0"/>
        <v>0</v>
      </c>
    </row>
    <row r="22" spans="6:6" x14ac:dyDescent="0.25">
      <c r="F22" s="2">
        <f t="shared" si="0"/>
        <v>0</v>
      </c>
    </row>
    <row r="23" spans="6:6" x14ac:dyDescent="0.25">
      <c r="F23" s="2">
        <f t="shared" si="0"/>
        <v>0</v>
      </c>
    </row>
    <row r="24" spans="6:6" x14ac:dyDescent="0.25">
      <c r="F24" s="2">
        <f t="shared" si="0"/>
        <v>0</v>
      </c>
    </row>
    <row r="25" spans="6:6" x14ac:dyDescent="0.25">
      <c r="F25" s="2">
        <f t="shared" si="0"/>
        <v>0</v>
      </c>
    </row>
    <row r="26" spans="6:6" x14ac:dyDescent="0.25">
      <c r="F26" s="2">
        <f t="shared" si="0"/>
        <v>0</v>
      </c>
    </row>
    <row r="27" spans="6:6" x14ac:dyDescent="0.25">
      <c r="F27" s="2">
        <f t="shared" si="0"/>
        <v>0</v>
      </c>
    </row>
    <row r="28" spans="6:6" x14ac:dyDescent="0.25">
      <c r="F28" s="2">
        <f t="shared" si="0"/>
        <v>0</v>
      </c>
    </row>
    <row r="29" spans="6:6" x14ac:dyDescent="0.25">
      <c r="F29" s="2">
        <f t="shared" si="0"/>
        <v>0</v>
      </c>
    </row>
    <row r="30" spans="6:6" x14ac:dyDescent="0.25">
      <c r="F30" s="2">
        <f t="shared" si="0"/>
        <v>0</v>
      </c>
    </row>
    <row r="31" spans="6:6" x14ac:dyDescent="0.25">
      <c r="F31" s="2">
        <f t="shared" si="0"/>
        <v>0</v>
      </c>
    </row>
    <row r="32" spans="6:6" x14ac:dyDescent="0.25">
      <c r="F32" s="2">
        <f t="shared" si="0"/>
        <v>0</v>
      </c>
    </row>
    <row r="33" spans="6:6" x14ac:dyDescent="0.25">
      <c r="F33" s="2">
        <f t="shared" si="0"/>
        <v>0</v>
      </c>
    </row>
    <row r="34" spans="6:6" x14ac:dyDescent="0.25">
      <c r="F34" s="2">
        <f t="shared" si="0"/>
        <v>0</v>
      </c>
    </row>
    <row r="35" spans="6:6" x14ac:dyDescent="0.25">
      <c r="F35" s="2">
        <f t="shared" si="0"/>
        <v>0</v>
      </c>
    </row>
    <row r="36" spans="6:6" x14ac:dyDescent="0.25">
      <c r="F36" s="2">
        <f t="shared" si="0"/>
        <v>0</v>
      </c>
    </row>
    <row r="37" spans="6:6" x14ac:dyDescent="0.25">
      <c r="F37" s="2">
        <f t="shared" si="0"/>
        <v>0</v>
      </c>
    </row>
    <row r="38" spans="6:6" x14ac:dyDescent="0.25">
      <c r="F38" s="2">
        <f t="shared" si="0"/>
        <v>0</v>
      </c>
    </row>
    <row r="39" spans="6:6" x14ac:dyDescent="0.25">
      <c r="F39" s="2">
        <f t="shared" si="0"/>
        <v>0</v>
      </c>
    </row>
    <row r="40" spans="6:6" x14ac:dyDescent="0.25">
      <c r="F40" s="2">
        <f t="shared" si="0"/>
        <v>0</v>
      </c>
    </row>
    <row r="41" spans="6:6" x14ac:dyDescent="0.25">
      <c r="F41" s="2">
        <f t="shared" si="0"/>
        <v>0</v>
      </c>
    </row>
    <row r="42" spans="6:6" x14ac:dyDescent="0.25">
      <c r="F42" s="2">
        <f t="shared" si="0"/>
        <v>0</v>
      </c>
    </row>
    <row r="43" spans="6:6" x14ac:dyDescent="0.25">
      <c r="F43" s="2">
        <f t="shared" si="0"/>
        <v>0</v>
      </c>
    </row>
    <row r="44" spans="6:6" x14ac:dyDescent="0.25">
      <c r="F44" s="2">
        <f t="shared" si="0"/>
        <v>0</v>
      </c>
    </row>
    <row r="45" spans="6:6" x14ac:dyDescent="0.25">
      <c r="F45" s="2">
        <f t="shared" si="0"/>
        <v>0</v>
      </c>
    </row>
    <row r="46" spans="6:6" x14ac:dyDescent="0.25">
      <c r="F46" s="2">
        <f t="shared" si="0"/>
        <v>0</v>
      </c>
    </row>
    <row r="47" spans="6:6" x14ac:dyDescent="0.25">
      <c r="F47" s="2">
        <f t="shared" si="0"/>
        <v>0</v>
      </c>
    </row>
    <row r="48" spans="6:6" x14ac:dyDescent="0.25">
      <c r="F48" s="2">
        <f t="shared" si="0"/>
        <v>0</v>
      </c>
    </row>
    <row r="49" spans="6:6" x14ac:dyDescent="0.25">
      <c r="F49" s="2">
        <f t="shared" si="0"/>
        <v>0</v>
      </c>
    </row>
    <row r="50" spans="6:6" x14ac:dyDescent="0.25">
      <c r="F50" s="2">
        <f t="shared" si="0"/>
        <v>0</v>
      </c>
    </row>
    <row r="51" spans="6:6" x14ac:dyDescent="0.25">
      <c r="F51" s="2">
        <f t="shared" si="0"/>
        <v>0</v>
      </c>
    </row>
    <row r="52" spans="6:6" x14ac:dyDescent="0.25">
      <c r="F52" s="2">
        <f t="shared" si="0"/>
        <v>0</v>
      </c>
    </row>
    <row r="53" spans="6:6" x14ac:dyDescent="0.25">
      <c r="F53" s="2">
        <f t="shared" si="0"/>
        <v>0</v>
      </c>
    </row>
    <row r="54" spans="6:6" x14ac:dyDescent="0.25">
      <c r="F54" s="2">
        <f t="shared" si="0"/>
        <v>0</v>
      </c>
    </row>
    <row r="55" spans="6:6" x14ac:dyDescent="0.25">
      <c r="F55" s="2">
        <f t="shared" si="0"/>
        <v>0</v>
      </c>
    </row>
    <row r="56" spans="6:6" x14ac:dyDescent="0.25">
      <c r="F56" s="2">
        <f t="shared" si="0"/>
        <v>0</v>
      </c>
    </row>
    <row r="57" spans="6:6" x14ac:dyDescent="0.25">
      <c r="F57" s="2">
        <f t="shared" si="0"/>
        <v>0</v>
      </c>
    </row>
    <row r="58" spans="6:6" x14ac:dyDescent="0.25">
      <c r="F58" s="2">
        <f t="shared" si="0"/>
        <v>0</v>
      </c>
    </row>
    <row r="59" spans="6:6" x14ac:dyDescent="0.25">
      <c r="F59" s="2">
        <f t="shared" si="0"/>
        <v>0</v>
      </c>
    </row>
    <row r="60" spans="6:6" x14ac:dyDescent="0.25">
      <c r="F60" s="2">
        <f t="shared" si="0"/>
        <v>0</v>
      </c>
    </row>
    <row r="61" spans="6:6" x14ac:dyDescent="0.25">
      <c r="F61" s="2">
        <f t="shared" si="0"/>
        <v>0</v>
      </c>
    </row>
    <row r="62" spans="6:6" x14ac:dyDescent="0.25">
      <c r="F62" s="2">
        <f t="shared" si="0"/>
        <v>0</v>
      </c>
    </row>
    <row r="63" spans="6:6" x14ac:dyDescent="0.25">
      <c r="F63" s="2">
        <f t="shared" si="0"/>
        <v>0</v>
      </c>
    </row>
    <row r="64" spans="6:6" x14ac:dyDescent="0.25">
      <c r="F64" s="2">
        <f t="shared" si="0"/>
        <v>0</v>
      </c>
    </row>
    <row r="65" spans="6:6" x14ac:dyDescent="0.25">
      <c r="F65" s="2">
        <f t="shared" si="0"/>
        <v>0</v>
      </c>
    </row>
    <row r="66" spans="6:6" x14ac:dyDescent="0.25">
      <c r="F66" s="2">
        <f t="shared" si="0"/>
        <v>0</v>
      </c>
    </row>
    <row r="67" spans="6:6" x14ac:dyDescent="0.25">
      <c r="F67" s="2">
        <f t="shared" si="0"/>
        <v>0</v>
      </c>
    </row>
    <row r="68" spans="6:6" x14ac:dyDescent="0.25">
      <c r="F68" s="2">
        <f t="shared" si="0"/>
        <v>0</v>
      </c>
    </row>
    <row r="69" spans="6:6" x14ac:dyDescent="0.25">
      <c r="F69" s="2">
        <f t="shared" si="0"/>
        <v>0</v>
      </c>
    </row>
    <row r="70" spans="6:6" x14ac:dyDescent="0.25">
      <c r="F70" s="2">
        <f t="shared" ref="F70:F100" si="1">SUM((B70)/1000)*(C70/1000)*(D70/1000)*E70</f>
        <v>0</v>
      </c>
    </row>
    <row r="71" spans="6:6" x14ac:dyDescent="0.25">
      <c r="F71" s="2">
        <f t="shared" si="1"/>
        <v>0</v>
      </c>
    </row>
    <row r="72" spans="6:6" x14ac:dyDescent="0.25">
      <c r="F72" s="2">
        <f t="shared" si="1"/>
        <v>0</v>
      </c>
    </row>
    <row r="73" spans="6:6" x14ac:dyDescent="0.25">
      <c r="F73" s="2">
        <f t="shared" si="1"/>
        <v>0</v>
      </c>
    </row>
    <row r="74" spans="6:6" x14ac:dyDescent="0.25">
      <c r="F74" s="2">
        <f t="shared" si="1"/>
        <v>0</v>
      </c>
    </row>
    <row r="75" spans="6:6" x14ac:dyDescent="0.25">
      <c r="F75" s="2">
        <f t="shared" si="1"/>
        <v>0</v>
      </c>
    </row>
    <row r="76" spans="6:6" x14ac:dyDescent="0.25">
      <c r="F76" s="2">
        <f t="shared" si="1"/>
        <v>0</v>
      </c>
    </row>
    <row r="77" spans="6:6" x14ac:dyDescent="0.25">
      <c r="F77" s="2">
        <f t="shared" si="1"/>
        <v>0</v>
      </c>
    </row>
    <row r="78" spans="6:6" x14ac:dyDescent="0.25">
      <c r="F78" s="2">
        <f t="shared" si="1"/>
        <v>0</v>
      </c>
    </row>
    <row r="79" spans="6:6" x14ac:dyDescent="0.25">
      <c r="F79" s="2">
        <f t="shared" si="1"/>
        <v>0</v>
      </c>
    </row>
    <row r="80" spans="6:6" x14ac:dyDescent="0.25">
      <c r="F80" s="2">
        <f t="shared" si="1"/>
        <v>0</v>
      </c>
    </row>
    <row r="81" spans="6:6" x14ac:dyDescent="0.25">
      <c r="F81" s="2">
        <f t="shared" si="1"/>
        <v>0</v>
      </c>
    </row>
    <row r="82" spans="6:6" x14ac:dyDescent="0.25">
      <c r="F82" s="2">
        <f t="shared" si="1"/>
        <v>0</v>
      </c>
    </row>
    <row r="83" spans="6:6" x14ac:dyDescent="0.25">
      <c r="F83" s="2">
        <f t="shared" si="1"/>
        <v>0</v>
      </c>
    </row>
    <row r="84" spans="6:6" x14ac:dyDescent="0.25">
      <c r="F84" s="2">
        <f t="shared" si="1"/>
        <v>0</v>
      </c>
    </row>
    <row r="85" spans="6:6" x14ac:dyDescent="0.25">
      <c r="F85" s="2">
        <f t="shared" si="1"/>
        <v>0</v>
      </c>
    </row>
    <row r="86" spans="6:6" x14ac:dyDescent="0.25">
      <c r="F86" s="2">
        <f t="shared" si="1"/>
        <v>0</v>
      </c>
    </row>
    <row r="87" spans="6:6" x14ac:dyDescent="0.25">
      <c r="F87" s="2">
        <f t="shared" si="1"/>
        <v>0</v>
      </c>
    </row>
    <row r="88" spans="6:6" x14ac:dyDescent="0.25">
      <c r="F88" s="2">
        <f t="shared" si="1"/>
        <v>0</v>
      </c>
    </row>
    <row r="89" spans="6:6" x14ac:dyDescent="0.25">
      <c r="F89" s="2">
        <f t="shared" si="1"/>
        <v>0</v>
      </c>
    </row>
    <row r="90" spans="6:6" x14ac:dyDescent="0.25">
      <c r="F90" s="2">
        <f t="shared" si="1"/>
        <v>0</v>
      </c>
    </row>
    <row r="91" spans="6:6" x14ac:dyDescent="0.25">
      <c r="F91" s="2">
        <f t="shared" si="1"/>
        <v>0</v>
      </c>
    </row>
    <row r="92" spans="6:6" x14ac:dyDescent="0.25">
      <c r="F92" s="2">
        <f t="shared" si="1"/>
        <v>0</v>
      </c>
    </row>
    <row r="93" spans="6:6" x14ac:dyDescent="0.25">
      <c r="F93" s="2">
        <f t="shared" si="1"/>
        <v>0</v>
      </c>
    </row>
    <row r="94" spans="6:6" x14ac:dyDescent="0.25">
      <c r="F94" s="2">
        <f t="shared" si="1"/>
        <v>0</v>
      </c>
    </row>
    <row r="95" spans="6:6" x14ac:dyDescent="0.25">
      <c r="F95" s="2">
        <f t="shared" si="1"/>
        <v>0</v>
      </c>
    </row>
    <row r="96" spans="6:6" x14ac:dyDescent="0.25">
      <c r="F96" s="2">
        <f t="shared" si="1"/>
        <v>0</v>
      </c>
    </row>
    <row r="97" spans="6:6" x14ac:dyDescent="0.25">
      <c r="F97" s="2">
        <f t="shared" si="1"/>
        <v>0</v>
      </c>
    </row>
    <row r="98" spans="6:6" x14ac:dyDescent="0.25">
      <c r="F98" s="2">
        <f t="shared" si="1"/>
        <v>0</v>
      </c>
    </row>
    <row r="99" spans="6:6" x14ac:dyDescent="0.25">
      <c r="F99" s="2">
        <f t="shared" si="1"/>
        <v>0</v>
      </c>
    </row>
    <row r="100" spans="6:6" x14ac:dyDescent="0.25">
      <c r="F100" s="2">
        <f t="shared" si="1"/>
        <v>0</v>
      </c>
    </row>
    <row r="101" spans="6:6" x14ac:dyDescent="0.25">
      <c r="F101" s="2"/>
    </row>
  </sheetData>
  <mergeCells count="4">
    <mergeCell ref="B2:D2"/>
    <mergeCell ref="B3:D3"/>
    <mergeCell ref="H2:K3"/>
    <mergeCell ref="M2:O3"/>
  </mergeCells>
  <phoneticPr fontId="1" type="noConversion"/>
  <pageMargins left="0.25" right="0.25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1"/>
  <sheetViews>
    <sheetView workbookViewId="0">
      <selection activeCell="L23" sqref="L23"/>
    </sheetView>
  </sheetViews>
  <sheetFormatPr defaultRowHeight="15" x14ac:dyDescent="0.25"/>
  <cols>
    <col min="1" max="1" width="2.85546875" customWidth="1"/>
    <col min="2" max="2" width="11.5703125" bestFit="1" customWidth="1"/>
    <col min="3" max="3" width="10.7109375" bestFit="1" customWidth="1"/>
    <col min="5" max="5" width="6" bestFit="1" customWidth="1"/>
    <col min="6" max="6" width="9.42578125" bestFit="1" customWidth="1"/>
    <col min="8" max="8" width="11.5703125" bestFit="1" customWidth="1"/>
    <col min="9" max="9" width="10.7109375" customWidth="1"/>
    <col min="10" max="10" width="8.85546875" bestFit="1" customWidth="1"/>
    <col min="11" max="11" width="8.85546875" customWidth="1"/>
    <col min="13" max="13" width="10.85546875" customWidth="1"/>
    <col min="14" max="14" width="10.28515625" bestFit="1" customWidth="1"/>
    <col min="15" max="15" width="12.28515625" customWidth="1"/>
  </cols>
  <sheetData>
    <row r="1" spans="2:16" ht="15.75" thickBot="1" x14ac:dyDescent="0.3"/>
    <row r="2" spans="2:16" ht="15" customHeight="1" x14ac:dyDescent="0.25">
      <c r="B2" s="7" t="s">
        <v>10</v>
      </c>
      <c r="C2" s="8"/>
      <c r="D2" s="8"/>
      <c r="E2" s="8"/>
      <c r="F2" s="9"/>
      <c r="H2" s="7" t="s">
        <v>11</v>
      </c>
      <c r="I2" s="8"/>
      <c r="J2" s="8"/>
      <c r="K2" s="9"/>
      <c r="M2" s="7" t="s">
        <v>11</v>
      </c>
      <c r="N2" s="8"/>
      <c r="O2" s="9"/>
      <c r="P2" s="6"/>
    </row>
    <row r="3" spans="2:16" ht="15" customHeight="1" thickBot="1" x14ac:dyDescent="0.3">
      <c r="B3" s="10"/>
      <c r="C3" s="11"/>
      <c r="D3" s="11"/>
      <c r="E3" s="11"/>
      <c r="F3" s="12"/>
      <c r="H3" s="10"/>
      <c r="I3" s="11"/>
      <c r="J3" s="11"/>
      <c r="K3" s="12"/>
      <c r="M3" s="10"/>
      <c r="N3" s="11"/>
      <c r="O3" s="12"/>
      <c r="P3" s="6"/>
    </row>
    <row r="4" spans="2:16" x14ac:dyDescent="0.25">
      <c r="B4" s="4" t="s">
        <v>1</v>
      </c>
      <c r="C4" s="4" t="s">
        <v>2</v>
      </c>
      <c r="D4" s="4" t="s">
        <v>3</v>
      </c>
      <c r="E4" s="4" t="s">
        <v>4</v>
      </c>
      <c r="F4" s="4" t="s">
        <v>8</v>
      </c>
      <c r="H4" s="4" t="s">
        <v>1</v>
      </c>
      <c r="I4" t="s">
        <v>3</v>
      </c>
      <c r="J4" s="4" t="s">
        <v>4</v>
      </c>
      <c r="K4" s="4" t="s">
        <v>9</v>
      </c>
      <c r="M4" s="4" t="s">
        <v>3</v>
      </c>
      <c r="N4" s="4" t="s">
        <v>4</v>
      </c>
      <c r="O4" s="4" t="s">
        <v>9</v>
      </c>
    </row>
    <row r="5" spans="2:16" x14ac:dyDescent="0.25">
      <c r="B5" s="4">
        <v>25</v>
      </c>
      <c r="C5" s="4">
        <v>150</v>
      </c>
      <c r="D5" s="4">
        <v>6000</v>
      </c>
      <c r="E5" s="4">
        <v>30</v>
      </c>
      <c r="F5" s="4">
        <v>0.22499999999999998</v>
      </c>
      <c r="H5" s="4">
        <v>25</v>
      </c>
      <c r="I5">
        <v>4000</v>
      </c>
      <c r="J5" s="4">
        <v>15</v>
      </c>
      <c r="K5" s="4"/>
      <c r="M5" s="4">
        <v>4000</v>
      </c>
      <c r="N5" s="4">
        <v>45</v>
      </c>
      <c r="O5" s="4">
        <v>1.2000000000000002</v>
      </c>
    </row>
    <row r="6" spans="2:16" x14ac:dyDescent="0.25">
      <c r="B6" s="4">
        <v>25</v>
      </c>
      <c r="C6" s="4">
        <v>120</v>
      </c>
      <c r="D6" s="4">
        <v>4000</v>
      </c>
      <c r="E6" s="4">
        <v>15</v>
      </c>
      <c r="F6" s="4"/>
      <c r="H6" s="4">
        <v>25</v>
      </c>
      <c r="I6">
        <v>6000</v>
      </c>
      <c r="J6" s="4">
        <v>45</v>
      </c>
      <c r="K6" s="4">
        <v>0.3</v>
      </c>
      <c r="M6" s="4">
        <v>6000</v>
      </c>
      <c r="N6" s="4">
        <v>45</v>
      </c>
      <c r="O6" s="4">
        <v>0.3</v>
      </c>
    </row>
    <row r="7" spans="2:16" x14ac:dyDescent="0.25">
      <c r="B7" s="4">
        <v>25</v>
      </c>
      <c r="C7" s="4">
        <v>100</v>
      </c>
      <c r="D7" s="4">
        <v>6000</v>
      </c>
      <c r="E7" s="4">
        <v>15</v>
      </c>
      <c r="F7" s="4">
        <v>7.5000000000000011E-2</v>
      </c>
      <c r="H7" s="4">
        <v>50</v>
      </c>
      <c r="I7">
        <v>4000</v>
      </c>
      <c r="J7" s="4">
        <v>30</v>
      </c>
      <c r="K7" s="4">
        <v>1.2000000000000002</v>
      </c>
      <c r="M7" s="4" t="s">
        <v>7</v>
      </c>
      <c r="N7" s="4">
        <f>SUBTOTAL(109,Итог_длина[Шт])</f>
        <v>90</v>
      </c>
      <c r="O7" s="4">
        <f>SUBTOTAL(109,Итог_длина[М.куб])</f>
        <v>1.5000000000000002</v>
      </c>
    </row>
    <row r="8" spans="2:16" ht="15" customHeight="1" x14ac:dyDescent="0.25">
      <c r="B8" s="4">
        <v>50</v>
      </c>
      <c r="C8" s="4">
        <v>200</v>
      </c>
      <c r="D8" s="4">
        <v>4000</v>
      </c>
      <c r="E8" s="4">
        <v>30</v>
      </c>
      <c r="F8" s="4">
        <v>1.2000000000000002</v>
      </c>
      <c r="H8" s="4" t="s">
        <v>7</v>
      </c>
      <c r="J8" s="4">
        <f>SUBTOTAL(109,Итог_толщина[Шт])</f>
        <v>90</v>
      </c>
      <c r="K8" s="4">
        <f>SUBTOTAL(109,Итог_толщина[М.куб])</f>
        <v>1.5000000000000002</v>
      </c>
    </row>
    <row r="9" spans="2:16" ht="15" customHeight="1" x14ac:dyDescent="0.25">
      <c r="B9" s="4" t="s">
        <v>7</v>
      </c>
      <c r="C9" s="4"/>
      <c r="D9" s="4"/>
      <c r="E9" s="4">
        <f>SUBTOTAL(109,Итог[Шт])</f>
        <v>90</v>
      </c>
      <c r="F9" s="4">
        <f>SUBTOTAL(109,Итог[М.куб.])</f>
        <v>1.5000000000000002</v>
      </c>
    </row>
    <row r="10" spans="2:16" ht="15" customHeight="1" x14ac:dyDescent="0.25"/>
    <row r="11" spans="2:16" ht="15" customHeight="1" x14ac:dyDescent="0.25"/>
  </sheetData>
  <mergeCells count="3">
    <mergeCell ref="B2:F3"/>
    <mergeCell ref="H2:K3"/>
    <mergeCell ref="M2:O3"/>
  </mergeCells>
  <phoneticPr fontId="1" type="noConversion"/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922589-A88C-40D6-9619-D867C920028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Гарант</vt:lpstr>
      <vt:lpstr>КСБ</vt:lpstr>
      <vt:lpstr>ЧРП</vt:lpstr>
      <vt:lpstr>Итог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2020-05-12T11:15:57Z</dcterms:modified>
</cp:coreProperties>
</file>