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730"/>
  <workbookPr filterPrivacy="1" defaultThemeVersion="124226"/>
  <xr:revisionPtr revIDLastSave="0" documentId="13_ncr:1_{BFC24A5D-008F-4757-96B7-6358CF0FF1C5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6" i="1" l="1"/>
  <c r="F6" i="1"/>
  <c r="G6" i="1"/>
  <c r="E7" i="1"/>
  <c r="H7" i="1" s="1"/>
  <c r="F7" i="1"/>
  <c r="G7" i="1"/>
  <c r="E8" i="1"/>
  <c r="H8" i="1" s="1"/>
  <c r="F8" i="1"/>
  <c r="G8" i="1"/>
  <c r="E9" i="1"/>
  <c r="H9" i="1" s="1"/>
  <c r="F9" i="1"/>
  <c r="G9" i="1"/>
  <c r="G5" i="1"/>
  <c r="F5" i="1"/>
  <c r="E5" i="1"/>
  <c r="I9" i="1" l="1"/>
  <c r="I8" i="1"/>
  <c r="I7" i="1"/>
  <c r="H6" i="1"/>
  <c r="I6" i="1" s="1"/>
  <c r="H5" i="1"/>
  <c r="I5" i="1" s="1"/>
</calcChain>
</file>

<file path=xl/sharedStrings.xml><?xml version="1.0" encoding="utf-8"?>
<sst xmlns="http://schemas.openxmlformats.org/spreadsheetml/2006/main" count="19" uniqueCount="19">
  <si>
    <t>Стоимость 1 нормочаса</t>
  </si>
  <si>
    <t xml:space="preserve"> - руб</t>
  </si>
  <si>
    <t xml:space="preserve">  - коп</t>
  </si>
  <si>
    <t>Номер п/п</t>
  </si>
  <si>
    <t>Фамилия, инициалы работника</t>
  </si>
  <si>
    <t>Отработано, час</t>
  </si>
  <si>
    <t>Коэф-т категории</t>
  </si>
  <si>
    <t>Начислено, руб</t>
  </si>
  <si>
    <t>Отработано</t>
  </si>
  <si>
    <t>К выдаче</t>
  </si>
  <si>
    <t>час</t>
  </si>
  <si>
    <t>мин</t>
  </si>
  <si>
    <t>руб</t>
  </si>
  <si>
    <t>коп</t>
  </si>
  <si>
    <t>Дождевский С.С.</t>
  </si>
  <si>
    <t>Снегов Ф.М.</t>
  </si>
  <si>
    <t>Градский М.М.</t>
  </si>
  <si>
    <t>Метелев Л.Л.</t>
  </si>
  <si>
    <t>Ветров К.К.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</si>
</sst>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0.000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4" xfId="0" applyFont="1" applyBorder="1" applyAlignment="1">
      <alignment horizontal="right" vertical="center"/>
    </xf>
    <xf numFmtId="0" fontId="1" fillId="0" borderId="5" xfId="0" applyFont="1" applyBorder="1" applyAlignment="1">
      <alignment horizontal="left" vertical="center"/>
    </xf>
    <xf numFmtId="0" fontId="1" fillId="0" borderId="2" xfId="0" applyFont="1" applyBorder="1" applyAlignment="1">
      <alignment horizontal="right" vertical="center"/>
    </xf>
    <xf numFmtId="0" fontId="1" fillId="0" borderId="2" xfId="0" applyFont="1" applyBorder="1" applyAlignment="1">
      <alignment horizontal="left" vertical="center"/>
    </xf>
    <xf numFmtId="0" fontId="1" fillId="0" borderId="1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justify" vertical="center" wrapText="1"/>
    </xf>
    <xf numFmtId="0" fontId="2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65" fontId="3" fillId="0" borderId="5" xfId="0" applyNumberFormat="1" applyFont="1" applyBorder="1" applyAlignment="1">
      <alignment horizontal="right" vertical="center"/>
    </xf>
    <xf numFmtId="0" fontId="3" fillId="0" borderId="5" xfId="0" applyNumberFormat="1" applyFont="1" applyBorder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"/>
  <sheetViews>
    <sheetView tabSelected="1" workbookViewId="0">
      <selection activeCell="A2" sqref="A2"/>
    </sheetView>
  </sheetViews>
  <sheetFormatPr defaultRowHeight="15" x14ac:dyDescent="0.25"/>
  <cols>
    <col min="2" max="2" width="26.42578125" bestFit="1" customWidth="1"/>
  </cols>
  <sheetData>
    <row r="1" spans="1:9" ht="19.5" thickBot="1" x14ac:dyDescent="0.3">
      <c r="A1" s="13" t="s">
        <v>0</v>
      </c>
      <c r="B1" s="14"/>
      <c r="C1" s="15"/>
      <c r="D1" s="16"/>
      <c r="E1" s="16"/>
      <c r="F1" s="16"/>
      <c r="G1" s="16"/>
      <c r="H1" s="16"/>
      <c r="I1" s="16"/>
    </row>
    <row r="2" spans="1:9" ht="19.5" thickBot="1" x14ac:dyDescent="0.3">
      <c r="A2" s="1">
        <v>164</v>
      </c>
      <c r="B2" s="2" t="s">
        <v>1</v>
      </c>
      <c r="C2" s="3">
        <v>38</v>
      </c>
      <c r="D2" s="4" t="s">
        <v>2</v>
      </c>
      <c r="E2" s="17"/>
      <c r="F2" s="18"/>
      <c r="G2" s="18"/>
      <c r="H2" s="18"/>
      <c r="I2" s="18"/>
    </row>
    <row r="3" spans="1:9" ht="15.75" thickBot="1" x14ac:dyDescent="0.3">
      <c r="A3" s="19" t="s">
        <v>3</v>
      </c>
      <c r="B3" s="19" t="s">
        <v>4</v>
      </c>
      <c r="C3" s="19" t="s">
        <v>5</v>
      </c>
      <c r="D3" s="19" t="s">
        <v>6</v>
      </c>
      <c r="E3" s="19" t="s">
        <v>7</v>
      </c>
      <c r="F3" s="21" t="s">
        <v>8</v>
      </c>
      <c r="G3" s="22"/>
      <c r="H3" s="23" t="s">
        <v>9</v>
      </c>
      <c r="I3" s="24"/>
    </row>
    <row r="4" spans="1:9" ht="15.75" thickBot="1" x14ac:dyDescent="0.3">
      <c r="A4" s="20"/>
      <c r="B4" s="20"/>
      <c r="C4" s="20"/>
      <c r="D4" s="20"/>
      <c r="E4" s="20"/>
      <c r="F4" s="5" t="s">
        <v>10</v>
      </c>
      <c r="G4" s="5" t="s">
        <v>11</v>
      </c>
      <c r="H4" s="6" t="s">
        <v>12</v>
      </c>
      <c r="I4" s="6" t="s">
        <v>13</v>
      </c>
    </row>
    <row r="5" spans="1:9" ht="15.75" thickBot="1" x14ac:dyDescent="0.3">
      <c r="A5" s="7">
        <v>1</v>
      </c>
      <c r="B5" s="2" t="s">
        <v>14</v>
      </c>
      <c r="C5" s="8">
        <v>4.12</v>
      </c>
      <c r="D5" s="8">
        <v>1.3</v>
      </c>
      <c r="E5" s="25">
        <f>($A$2+($C$2/100))*C5*D5</f>
        <v>880.41927999999996</v>
      </c>
      <c r="F5" s="9" t="str">
        <f>TEXT(C5/24, "ч")</f>
        <v>4</v>
      </c>
      <c r="G5" s="10" t="str">
        <f>TEXT(C5/24, "м")</f>
        <v>7</v>
      </c>
      <c r="H5" s="26">
        <f>INT(E5)</f>
        <v>880</v>
      </c>
      <c r="I5" s="9">
        <f>ROUND((E5-H5)*100,0)</f>
        <v>42</v>
      </c>
    </row>
    <row r="6" spans="1:9" ht="15.75" thickBot="1" x14ac:dyDescent="0.3">
      <c r="A6" s="7">
        <v>2</v>
      </c>
      <c r="B6" s="2" t="s">
        <v>15</v>
      </c>
      <c r="C6" s="8">
        <v>5.53</v>
      </c>
      <c r="D6" s="8">
        <v>1.2</v>
      </c>
      <c r="E6" s="25">
        <f t="shared" ref="E6:E9" si="0">($A$2+($C$2/100))*C6*D6</f>
        <v>1090.8256799999999</v>
      </c>
      <c r="F6" s="9" t="str">
        <f t="shared" ref="F6:F9" si="1">TEXT(C6/24, "ч")</f>
        <v>5</v>
      </c>
      <c r="G6" s="10" t="str">
        <f t="shared" ref="G6:G9" si="2">TEXT(C6/24, "м")</f>
        <v>31</v>
      </c>
      <c r="H6" s="26">
        <f t="shared" ref="H6:H9" si="3">INT(E6)</f>
        <v>1090</v>
      </c>
      <c r="I6" s="9">
        <f t="shared" ref="I6:I9" si="4">ROUND((E6-H6)*100,0)</f>
        <v>83</v>
      </c>
    </row>
    <row r="7" spans="1:9" ht="15.75" thickBot="1" x14ac:dyDescent="0.3">
      <c r="A7" s="7">
        <v>3</v>
      </c>
      <c r="B7" s="2" t="s">
        <v>16</v>
      </c>
      <c r="C7" s="8">
        <v>3.44</v>
      </c>
      <c r="D7" s="8">
        <v>1.5</v>
      </c>
      <c r="E7" s="25">
        <f t="shared" si="0"/>
        <v>848.20079999999984</v>
      </c>
      <c r="F7" s="9" t="str">
        <f t="shared" si="1"/>
        <v>3</v>
      </c>
      <c r="G7" s="10" t="str">
        <f t="shared" si="2"/>
        <v>26</v>
      </c>
      <c r="H7" s="26">
        <f t="shared" si="3"/>
        <v>848</v>
      </c>
      <c r="I7" s="9">
        <f t="shared" si="4"/>
        <v>20</v>
      </c>
    </row>
    <row r="8" spans="1:9" ht="15.75" thickBot="1" x14ac:dyDescent="0.3">
      <c r="A8" s="11">
        <v>4</v>
      </c>
      <c r="B8" s="2" t="s">
        <v>17</v>
      </c>
      <c r="C8" s="8">
        <v>4.76</v>
      </c>
      <c r="D8" s="8">
        <v>1.2</v>
      </c>
      <c r="E8" s="25">
        <f t="shared" si="0"/>
        <v>938.93855999999982</v>
      </c>
      <c r="F8" s="9" t="str">
        <f t="shared" si="1"/>
        <v>4</v>
      </c>
      <c r="G8" s="10" t="str">
        <f t="shared" si="2"/>
        <v>45</v>
      </c>
      <c r="H8" s="26">
        <f t="shared" si="3"/>
        <v>938</v>
      </c>
      <c r="I8" s="9">
        <f t="shared" si="4"/>
        <v>94</v>
      </c>
    </row>
    <row r="9" spans="1:9" ht="15.75" thickBot="1" x14ac:dyDescent="0.3">
      <c r="A9" s="12">
        <v>5</v>
      </c>
      <c r="B9" s="2" t="s">
        <v>18</v>
      </c>
      <c r="C9" s="8">
        <v>5.23</v>
      </c>
      <c r="D9" s="8">
        <v>1.2</v>
      </c>
      <c r="E9" s="25">
        <f t="shared" si="0"/>
        <v>1031.64888</v>
      </c>
      <c r="F9" s="9" t="str">
        <f t="shared" si="1"/>
        <v>5</v>
      </c>
      <c r="G9" s="10" t="str">
        <f t="shared" si="2"/>
        <v>13</v>
      </c>
      <c r="H9" s="26">
        <f t="shared" si="3"/>
        <v>1031</v>
      </c>
      <c r="I9" s="9">
        <f t="shared" si="4"/>
        <v>65</v>
      </c>
    </row>
  </sheetData>
  <mergeCells count="10">
    <mergeCell ref="A1:B1"/>
    <mergeCell ref="C1:I1"/>
    <mergeCell ref="E2:I2"/>
    <mergeCell ref="A3:A4"/>
    <mergeCell ref="B3:B4"/>
    <mergeCell ref="C3:C4"/>
    <mergeCell ref="D3:D4"/>
    <mergeCell ref="E3:E4"/>
    <mergeCell ref="F3:G3"/>
    <mergeCell ref="H3:I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2020-05-11T14:45:21Z</dcterms:modified>
</cp:coreProperties>
</file>