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8184478E-A39E-4A4C-A6A0-DA1246C2482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6" i="1"/>
  <c r="G7" i="1"/>
  <c r="G8" i="1"/>
  <c r="G9" i="1"/>
  <c r="G5" i="1"/>
  <c r="C10" i="1"/>
  <c r="E10" i="1"/>
  <c r="F5" i="1" l="1"/>
  <c r="H10" i="1"/>
  <c r="E6" i="1" l="1"/>
  <c r="F6" i="1"/>
  <c r="E7" i="1"/>
  <c r="H7" i="1" s="1"/>
  <c r="F7" i="1"/>
  <c r="E8" i="1"/>
  <c r="H8" i="1" s="1"/>
  <c r="F8" i="1"/>
  <c r="E9" i="1"/>
  <c r="H9" i="1" s="1"/>
  <c r="F9" i="1"/>
  <c r="E5" i="1"/>
  <c r="I9" i="1" l="1"/>
  <c r="I8" i="1"/>
  <c r="I7" i="1"/>
  <c r="H6" i="1"/>
  <c r="I6" i="1" s="1"/>
  <c r="H5" i="1"/>
  <c r="I5" i="1" s="1"/>
</calcChain>
</file>

<file path=xl/sharedStrings.xml><?xml version="1.0" encoding="utf-8"?>
<sst xmlns="http://schemas.openxmlformats.org/spreadsheetml/2006/main" count="20" uniqueCount="20">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</sst>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0" fontId="3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0" fontId="0" fillId="0" borderId="0" xfId="0" applyNumberFormat="1"/>
    <xf numFmtId="20" fontId="0" fillId="0" borderId="0" xfId="0" applyNumberFormat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13" sqref="K13"/>
    </sheetView>
  </sheetViews>
  <sheetFormatPr defaultRowHeight="15" x14ac:dyDescent="0.25"/>
  <cols>
    <col min="2" max="2" width="26.42578125" bestFit="1" customWidth="1"/>
  </cols>
  <sheetData>
    <row r="1" spans="1:11" ht="19.5" thickBot="1" x14ac:dyDescent="0.3">
      <c r="A1" s="15" t="s">
        <v>0</v>
      </c>
      <c r="B1" s="16"/>
      <c r="C1" s="17"/>
      <c r="D1" s="18"/>
      <c r="E1" s="18"/>
      <c r="F1" s="18"/>
      <c r="G1" s="18"/>
      <c r="H1" s="18"/>
      <c r="I1" s="18"/>
    </row>
    <row r="2" spans="1:11" ht="19.5" thickBot="1" x14ac:dyDescent="0.3">
      <c r="A2" s="1">
        <v>164</v>
      </c>
      <c r="B2" s="2" t="s">
        <v>1</v>
      </c>
      <c r="C2" s="3">
        <v>38</v>
      </c>
      <c r="D2" s="4" t="s">
        <v>2</v>
      </c>
      <c r="E2" s="19"/>
      <c r="F2" s="20"/>
      <c r="G2" s="20"/>
      <c r="H2" s="20"/>
      <c r="I2" s="20"/>
    </row>
    <row r="3" spans="1:11" ht="15.75" thickBot="1" x14ac:dyDescent="0.3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3" t="s">
        <v>8</v>
      </c>
      <c r="G3" s="24"/>
      <c r="H3" s="25" t="s">
        <v>9</v>
      </c>
      <c r="I3" s="26"/>
    </row>
    <row r="4" spans="1:11" ht="15.75" thickBot="1" x14ac:dyDescent="0.3">
      <c r="A4" s="22"/>
      <c r="B4" s="22"/>
      <c r="C4" s="22"/>
      <c r="D4" s="22"/>
      <c r="E4" s="22"/>
      <c r="F4" s="5" t="s">
        <v>10</v>
      </c>
      <c r="G4" s="5" t="s">
        <v>11</v>
      </c>
      <c r="H4" s="6" t="s">
        <v>12</v>
      </c>
      <c r="I4" s="6" t="s">
        <v>13</v>
      </c>
    </row>
    <row r="5" spans="1:11" ht="15.75" thickBot="1" x14ac:dyDescent="0.3">
      <c r="A5" s="7">
        <v>1</v>
      </c>
      <c r="B5" s="2" t="s">
        <v>14</v>
      </c>
      <c r="C5" s="8">
        <v>4.12</v>
      </c>
      <c r="D5" s="8">
        <v>1.3</v>
      </c>
      <c r="E5" s="13">
        <f>($A$2+($C$2/100))*C5*D5</f>
        <v>880.41927999999996</v>
      </c>
      <c r="F5" s="9" t="str">
        <f>TEXT(C5/24, "ч")</f>
        <v>4</v>
      </c>
      <c r="G5" s="10" t="str">
        <f>TEXT(C5/24, "мм")</f>
        <v>07</v>
      </c>
      <c r="H5" s="14">
        <f>INT(E5)</f>
        <v>880</v>
      </c>
      <c r="I5" s="9">
        <f>ROUND((E5-H5)*100,0)</f>
        <v>42</v>
      </c>
      <c r="K5" s="31"/>
    </row>
    <row r="6" spans="1:11" ht="15.75" thickBot="1" x14ac:dyDescent="0.3">
      <c r="A6" s="7">
        <v>2</v>
      </c>
      <c r="B6" s="2" t="s">
        <v>15</v>
      </c>
      <c r="C6" s="8">
        <v>5.53</v>
      </c>
      <c r="D6" s="8">
        <v>1.2</v>
      </c>
      <c r="E6" s="13">
        <f t="shared" ref="E6:E9" si="0">($A$2+($C$2/100))*C6*D6</f>
        <v>1090.8256799999999</v>
      </c>
      <c r="F6" s="9" t="str">
        <f t="shared" ref="F6:F9" si="1">TEXT(C6/24, "ч")</f>
        <v>5</v>
      </c>
      <c r="G6" s="10" t="str">
        <f t="shared" ref="G6:G9" si="2">TEXT(C6/24, "мм")</f>
        <v>31</v>
      </c>
      <c r="H6" s="14">
        <f t="shared" ref="H6:H9" si="3">INT(E6)</f>
        <v>1090</v>
      </c>
      <c r="I6" s="9">
        <f t="shared" ref="I6:I9" si="4">ROUND((E6-H6)*100,0)</f>
        <v>83</v>
      </c>
      <c r="K6" s="31"/>
    </row>
    <row r="7" spans="1:11" ht="15.75" thickBot="1" x14ac:dyDescent="0.3">
      <c r="A7" s="7">
        <v>3</v>
      </c>
      <c r="B7" s="2" t="s">
        <v>16</v>
      </c>
      <c r="C7" s="8">
        <v>3.44</v>
      </c>
      <c r="D7" s="8">
        <v>1.5</v>
      </c>
      <c r="E7" s="13">
        <f t="shared" si="0"/>
        <v>848.20079999999984</v>
      </c>
      <c r="F7" s="9" t="str">
        <f t="shared" si="1"/>
        <v>3</v>
      </c>
      <c r="G7" s="10" t="str">
        <f t="shared" si="2"/>
        <v>26</v>
      </c>
      <c r="H7" s="14">
        <f t="shared" si="3"/>
        <v>848</v>
      </c>
      <c r="I7" s="9">
        <f t="shared" si="4"/>
        <v>20</v>
      </c>
      <c r="K7" s="31"/>
    </row>
    <row r="8" spans="1:11" ht="15.75" thickBot="1" x14ac:dyDescent="0.3">
      <c r="A8" s="11">
        <v>4</v>
      </c>
      <c r="B8" s="2" t="s">
        <v>17</v>
      </c>
      <c r="C8" s="8">
        <v>4.76</v>
      </c>
      <c r="D8" s="8">
        <v>1.2</v>
      </c>
      <c r="E8" s="13">
        <f t="shared" si="0"/>
        <v>938.93855999999982</v>
      </c>
      <c r="F8" s="9" t="str">
        <f t="shared" si="1"/>
        <v>4</v>
      </c>
      <c r="G8" s="10" t="str">
        <f t="shared" si="2"/>
        <v>45</v>
      </c>
      <c r="H8" s="14">
        <f t="shared" si="3"/>
        <v>938</v>
      </c>
      <c r="I8" s="9">
        <f t="shared" si="4"/>
        <v>94</v>
      </c>
      <c r="K8" s="31"/>
    </row>
    <row r="9" spans="1:11" ht="15.75" thickBot="1" x14ac:dyDescent="0.3">
      <c r="A9" s="12">
        <v>5</v>
      </c>
      <c r="B9" s="2" t="s">
        <v>18</v>
      </c>
      <c r="C9" s="8">
        <v>5.23</v>
      </c>
      <c r="D9" s="8">
        <v>1.2</v>
      </c>
      <c r="E9" s="13">
        <f t="shared" si="0"/>
        <v>1031.64888</v>
      </c>
      <c r="F9" s="9" t="str">
        <f t="shared" si="1"/>
        <v>5</v>
      </c>
      <c r="G9" s="10" t="str">
        <f t="shared" si="2"/>
        <v>13</v>
      </c>
      <c r="H9" s="14">
        <f t="shared" si="3"/>
        <v>1031</v>
      </c>
      <c r="I9" s="9">
        <f t="shared" si="4"/>
        <v>65</v>
      </c>
      <c r="K9" s="31"/>
    </row>
    <row r="10" spans="1:11" ht="15.75" thickBot="1" x14ac:dyDescent="0.3">
      <c r="A10" s="32" t="s">
        <v>19</v>
      </c>
      <c r="B10" s="33"/>
      <c r="C10" s="34" t="str">
        <f>TEXT(SUM(C5:C9)/24,"ч:мм")</f>
        <v>23:04</v>
      </c>
      <c r="D10" s="35"/>
      <c r="E10" s="36">
        <f>SUM(E5:E9)</f>
        <v>4790.0331999999989</v>
      </c>
      <c r="F10" s="28" t="str">
        <f>TEXT(((F5+F6+F7+F8+F9)/24)+((G5+G6+G7+G8+G9)/1440),"ч:мм")</f>
        <v>23:02</v>
      </c>
      <c r="G10" s="29"/>
      <c r="H10" s="28">
        <f>SUM(H5:H9)+(SUM(I5:I9)/100)</f>
        <v>4790.04</v>
      </c>
      <c r="I10" s="29"/>
      <c r="K10" s="31"/>
    </row>
    <row r="11" spans="1:11" x14ac:dyDescent="0.25">
      <c r="E11" s="27"/>
    </row>
    <row r="12" spans="1:11" x14ac:dyDescent="0.25">
      <c r="G12" s="30"/>
    </row>
  </sheetData>
  <mergeCells count="13">
    <mergeCell ref="F10:G10"/>
    <mergeCell ref="H10:I10"/>
    <mergeCell ref="A10:B10"/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2020-05-11T16:59:26Z</dcterms:modified>
</cp:coreProperties>
</file>