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  <sheet name="Лист2" sheetId="2" state="visible" r:id="rId3"/>
    <sheet name="Лист3" sheetId="3" state="visible" r:id="rId4"/>
  </sheets>
  <calcPr iterateCount="100" refMode="A1" iterate="false" iterateDelta="0.001"/>
</workbook>
</file>

<file path=xl/sharedStrings.xml><?xml version="1.0" encoding="utf-8"?>
<sst xmlns="http://schemas.openxmlformats.org/spreadsheetml/2006/main" count="873" uniqueCount="39">
  <si>
    <t xml:space="preserve">Сумма</t>
  </si>
  <si>
    <t xml:space="preserve">X</t>
  </si>
  <si>
    <t xml:space="preserve">110-120</t>
  </si>
  <si>
    <t xml:space="preserve">120-130</t>
  </si>
  <si>
    <t xml:space="preserve">130-140</t>
  </si>
  <si>
    <t xml:space="preserve">140-150</t>
  </si>
  <si>
    <t xml:space="preserve">160-170</t>
  </si>
  <si>
    <t xml:space="preserve">170-180</t>
  </si>
  <si>
    <t xml:space="preserve">180-190</t>
  </si>
  <si>
    <t xml:space="preserve">190-200</t>
  </si>
  <si>
    <t xml:space="preserve">200-210</t>
  </si>
  <si>
    <t xml:space="preserve">210-220</t>
  </si>
  <si>
    <t xml:space="preserve">ni</t>
  </si>
  <si>
    <t xml:space="preserve">A</t>
  </si>
  <si>
    <t xml:space="preserve">B</t>
  </si>
  <si>
    <t xml:space="preserve">α</t>
  </si>
  <si>
    <t xml:space="preserve">β</t>
  </si>
  <si>
    <t xml:space="preserve">xi</t>
  </si>
  <si>
    <t xml:space="preserve">pi</t>
  </si>
  <si>
    <t xml:space="preserve">pixi</t>
  </si>
  <si>
    <t xml:space="preserve">M(x)=a</t>
  </si>
  <si>
    <r>
      <rPr>
        <sz val="11"/>
        <color rgb="FF000000"/>
        <rFont val="Calibri"/>
        <family val="2"/>
        <charset val="204"/>
      </rPr>
      <t xml:space="preserve">xi</t>
    </r>
    <r>
      <rPr>
        <vertAlign val="superscript"/>
        <sz val="11"/>
        <color rgb="FF000000"/>
        <rFont val="Calibri"/>
        <family val="2"/>
        <charset val="204"/>
      </rPr>
      <t xml:space="preserve">2</t>
    </r>
  </si>
  <si>
    <t xml:space="preserve">D(x)</t>
  </si>
  <si>
    <t xml:space="preserve">http://davidmlane.com/hyperstat/z_table.html</t>
  </si>
  <si>
    <r>
      <rPr>
        <sz val="11"/>
        <color rgb="FF000000"/>
        <rFont val="Calibri"/>
        <family val="2"/>
        <charset val="204"/>
      </rPr>
      <t xml:space="preserve">pixi</t>
    </r>
    <r>
      <rPr>
        <vertAlign val="superscript"/>
        <sz val="11"/>
        <color rgb="FF000000"/>
        <rFont val="Calibri"/>
        <family val="2"/>
        <charset val="204"/>
      </rPr>
      <t xml:space="preserve">2</t>
    </r>
  </si>
  <si>
    <r>
      <rPr>
        <sz val="11"/>
        <color rgb="FF000000"/>
        <rFont val="Calibri"/>
        <family val="2"/>
        <charset val="204"/>
      </rPr>
      <t xml:space="preserve">M(x</t>
    </r>
    <r>
      <rPr>
        <vertAlign val="superscript"/>
        <sz val="11"/>
        <color rgb="FF000000"/>
        <rFont val="Calibri"/>
        <family val="2"/>
        <charset val="204"/>
      </rPr>
      <t xml:space="preserve">2</t>
    </r>
    <r>
      <rPr>
        <sz val="11"/>
        <color rgb="FF000000"/>
        <rFont val="Calibri"/>
        <family val="2"/>
        <charset val="204"/>
      </rPr>
      <t xml:space="preserve">)</t>
    </r>
  </si>
  <si>
    <t xml:space="preserve">σ</t>
  </si>
  <si>
    <t xml:space="preserve">P(A&lt;x&lt;B)=</t>
  </si>
  <si>
    <t xml:space="preserve">P(www)=</t>
  </si>
  <si>
    <t xml:space="preserve">30-40</t>
  </si>
  <si>
    <t xml:space="preserve">40-50</t>
  </si>
  <si>
    <t xml:space="preserve">50-60</t>
  </si>
  <si>
    <t xml:space="preserve">60-70</t>
  </si>
  <si>
    <t xml:space="preserve">70-80</t>
  </si>
  <si>
    <t xml:space="preserve">80-90</t>
  </si>
  <si>
    <t xml:space="preserve">90-100</t>
  </si>
  <si>
    <t xml:space="preserve">100-110</t>
  </si>
  <si>
    <t xml:space="preserve">a</t>
  </si>
  <si>
    <t xml:space="preserve">P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</si>
</sst>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General"/>
    <numFmt numFmtId="166" formatCode="0.00"/>
  </numFmts>
  <fonts count="12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2"/>
      <color rgb="FF000000"/>
      <name val="Cambria"/>
      <family val="1"/>
      <charset val="204"/>
    </font>
    <font>
      <sz val="10"/>
      <color rgb="FF000000"/>
      <name val="Cambria"/>
      <family val="1"/>
      <charset val="204"/>
    </font>
    <font>
      <b val="true"/>
      <sz val="12"/>
      <color rgb="FF000000"/>
      <name val="Calibri"/>
      <family val="2"/>
      <charset val="204"/>
    </font>
    <font>
      <b val="true"/>
      <sz val="11"/>
      <color rgb="FF000000"/>
      <name val="Calibri"/>
      <family val="2"/>
      <charset val="204"/>
    </font>
    <font>
      <sz val="11"/>
      <color rgb="FFFF0000"/>
      <name val="Calibri"/>
      <family val="2"/>
      <charset val="204"/>
    </font>
    <font>
      <vertAlign val="superscript"/>
      <sz val="11"/>
      <color rgb="FF000000"/>
      <name val="Calibri"/>
      <family val="2"/>
      <charset val="204"/>
    </font>
    <font>
      <b val="true"/>
      <sz val="11"/>
      <color rgb="FFFF0000"/>
      <name val="Calibri"/>
      <family val="2"/>
      <charset val="204"/>
    </font>
    <font>
      <sz val="12"/>
      <color rgb="FFFF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CCFFCC"/>
        <bgColor rgb="FFCCFFFF"/>
      </patternFill>
    </fill>
    <fill>
      <patternFill patternType="solid">
        <fgColor rgb="FFFFFF00"/>
        <bgColor rgb="FFFFFF00"/>
      </patternFill>
    </fill>
  </fills>
  <borders count="5">
    <border diagonalUp="false" diagonalDown="false">
      <left/>
      <right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/>
      <right style="medium"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5" fillId="2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6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3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2" borderId="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5" fillId="4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5" fillId="4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5" fillId="4" borderId="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5" fillId="4" borderId="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4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11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6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V308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N25" activeCellId="0" sqref="N25"/>
    </sheetView>
  </sheetViews>
  <sheetFormatPr defaultRowHeight="15" zeroHeight="false" outlineLevelRow="0" outlineLevelCol="0"/>
  <cols>
    <col collapsed="false" customWidth="true" hidden="false" outlineLevel="0" max="1" min="1" style="1" width="9.13"/>
    <col collapsed="false" customWidth="true" hidden="false" outlineLevel="0" max="17" min="2" style="0" width="8.95"/>
    <col collapsed="false" customWidth="true" hidden="false" outlineLevel="0" max="18" min="18" style="0" width="9.55"/>
    <col collapsed="false" customWidth="true" hidden="false" outlineLevel="0" max="1025" min="19" style="0" width="8.95"/>
  </cols>
  <sheetData>
    <row r="1" customFormat="false" ht="16.5" hidden="false" customHeight="false" outlineLevel="0" collapsed="false">
      <c r="A1" s="2"/>
      <c r="B1" s="3" t="n">
        <v>1</v>
      </c>
      <c r="C1" s="3" t="n">
        <v>2</v>
      </c>
      <c r="D1" s="3" t="n">
        <v>3</v>
      </c>
      <c r="E1" s="3" t="n">
        <v>4</v>
      </c>
      <c r="F1" s="3" t="n">
        <v>5</v>
      </c>
      <c r="G1" s="3" t="n">
        <v>6</v>
      </c>
      <c r="H1" s="3" t="n">
        <v>7</v>
      </c>
      <c r="I1" s="3" t="n">
        <v>8</v>
      </c>
      <c r="J1" s="3" t="n">
        <v>9</v>
      </c>
      <c r="K1" s="3" t="n">
        <v>10</v>
      </c>
      <c r="L1" s="4" t="s">
        <v>0</v>
      </c>
      <c r="N1" s="5"/>
      <c r="O1" s="6"/>
    </row>
    <row r="2" customFormat="false" ht="16.5" hidden="false" customHeight="false" outlineLevel="0" collapsed="false">
      <c r="A2" s="7" t="s">
        <v>1</v>
      </c>
      <c r="B2" s="8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9" t="s">
        <v>11</v>
      </c>
    </row>
    <row r="3" customFormat="false" ht="16.5" hidden="false" customHeight="false" outlineLevel="0" collapsed="false">
      <c r="A3" s="7" t="s">
        <v>12</v>
      </c>
      <c r="B3" s="10" t="n">
        <v>0</v>
      </c>
      <c r="C3" s="11" t="n">
        <v>5</v>
      </c>
      <c r="D3" s="11" t="n">
        <v>11</v>
      </c>
      <c r="E3" s="11" t="n">
        <v>16</v>
      </c>
      <c r="F3" s="11" t="n">
        <v>21</v>
      </c>
      <c r="G3" s="11" t="n">
        <v>28</v>
      </c>
      <c r="H3" s="11" t="n">
        <v>13</v>
      </c>
      <c r="I3" s="11" t="n">
        <v>3</v>
      </c>
      <c r="J3" s="11" t="n">
        <v>2</v>
      </c>
      <c r="K3" s="11" t="n">
        <v>1</v>
      </c>
      <c r="L3" s="0" t="n">
        <f aca="false">SUM(B3:K3)</f>
        <v>100</v>
      </c>
      <c r="O3" s="1" t="s">
        <v>13</v>
      </c>
      <c r="P3" s="1" t="s">
        <v>14</v>
      </c>
      <c r="R3" s="12" t="s">
        <v>15</v>
      </c>
      <c r="S3" s="12" t="s">
        <v>16</v>
      </c>
    </row>
    <row r="4" customFormat="false" ht="15" hidden="false" customHeight="false" outlineLevel="0" collapsed="false">
      <c r="A4" s="1" t="s">
        <v>17</v>
      </c>
      <c r="B4" s="1" t="n">
        <f aca="false">(LEFTB(B2,SEARCH("-",B2)-1)+MID(B2,SEARCH("-",B2)+1,9))/2</f>
        <v>115</v>
      </c>
      <c r="C4" s="1" t="n">
        <f aca="false">(LEFTB(C2,SEARCH("-",C2)-1)+MID(C2,SEARCH("-",C2)+1,9))/2</f>
        <v>125</v>
      </c>
      <c r="D4" s="1" t="n">
        <f aca="false">(LEFTB(D2,SEARCH("-",D2)-1)+MID(D2,SEARCH("-",D2)+1,9))/2</f>
        <v>135</v>
      </c>
      <c r="E4" s="1" t="n">
        <f aca="false">(LEFTB(E2,SEARCH("-",E2)-1)+MID(E2,SEARCH("-",E2)+1,9))/2</f>
        <v>145</v>
      </c>
      <c r="F4" s="1" t="n">
        <f aca="false">(LEFTB(F2,SEARCH("-",F2)-1)+MID(F2,SEARCH("-",F2)+1,9))/2</f>
        <v>165</v>
      </c>
      <c r="G4" s="1" t="n">
        <f aca="false">(LEFTB(G2,SEARCH("-",G2)-1)+MID(G2,SEARCH("-",G2)+1,9))/2</f>
        <v>175</v>
      </c>
      <c r="H4" s="1" t="n">
        <f aca="false">(LEFTB(H2,SEARCH("-",H2)-1)+MID(H2,SEARCH("-",H2)+1,9))/2</f>
        <v>185</v>
      </c>
      <c r="I4" s="1" t="n">
        <f aca="false">(LEFTB(I2,SEARCH("-",I2)-1)+MID(I2,SEARCH("-",I2)+1,9))/2</f>
        <v>195</v>
      </c>
      <c r="J4" s="1" t="n">
        <f aca="false">(LEFTB(J2,SEARCH("-",J2)-1)+MID(J2,SEARCH("-",J2)+1,9))/2</f>
        <v>205</v>
      </c>
      <c r="K4" s="1" t="n">
        <f aca="false">(LEFTB(K2,SEARCH("-",K2)-1)+MID(K2,SEARCH("-",K2)+1,9))/2</f>
        <v>215</v>
      </c>
      <c r="O4" s="13" t="n">
        <v>120</v>
      </c>
      <c r="P4" s="13" t="n">
        <v>140</v>
      </c>
      <c r="R4" s="1" t="n">
        <f aca="false">(O4-L6)/O8</f>
        <v>-2.18813430942315</v>
      </c>
      <c r="S4" s="1" t="n">
        <f aca="false">(P4-L6)/O8</f>
        <v>-1.19578314868703</v>
      </c>
    </row>
    <row r="5" customFormat="false" ht="15" hidden="false" customHeight="false" outlineLevel="0" collapsed="false">
      <c r="A5" s="1" t="s">
        <v>18</v>
      </c>
      <c r="B5" s="0" t="n">
        <f aca="false">B3/$L$3</f>
        <v>0</v>
      </c>
      <c r="C5" s="0" t="n">
        <f aca="false">C3/$L$3</f>
        <v>0.05</v>
      </c>
      <c r="D5" s="0" t="n">
        <f aca="false">D3/$L$3</f>
        <v>0.11</v>
      </c>
      <c r="E5" s="0" t="n">
        <f aca="false">E3/$L$3</f>
        <v>0.16</v>
      </c>
      <c r="F5" s="0" t="n">
        <f aca="false">F3/$L$3</f>
        <v>0.21</v>
      </c>
      <c r="G5" s="0" t="n">
        <f aca="false">G3/$L$3</f>
        <v>0.28</v>
      </c>
      <c r="H5" s="0" t="n">
        <f aca="false">H3/$L$3</f>
        <v>0.13</v>
      </c>
      <c r="I5" s="0" t="n">
        <f aca="false">I3/$L$3</f>
        <v>0.03</v>
      </c>
      <c r="J5" s="0" t="n">
        <f aca="false">J3/$L$3</f>
        <v>0.02</v>
      </c>
      <c r="K5" s="0" t="n">
        <f aca="false">K3/$L$3</f>
        <v>0.01</v>
      </c>
      <c r="L5" s="0" t="n">
        <f aca="false">SUM(B5:K5)</f>
        <v>1</v>
      </c>
    </row>
    <row r="6" customFormat="false" ht="15" hidden="false" customHeight="false" outlineLevel="0" collapsed="false">
      <c r="A6" s="1" t="s">
        <v>19</v>
      </c>
      <c r="B6" s="0" t="n">
        <f aca="false">B5*B4</f>
        <v>0</v>
      </c>
      <c r="C6" s="0" t="n">
        <f aca="false">C5*C4</f>
        <v>6.25</v>
      </c>
      <c r="D6" s="0" t="n">
        <f aca="false">D5*D4</f>
        <v>14.85</v>
      </c>
      <c r="E6" s="0" t="n">
        <f aca="false">E5*E4</f>
        <v>23.2</v>
      </c>
      <c r="F6" s="0" t="n">
        <f aca="false">F5*F4</f>
        <v>34.65</v>
      </c>
      <c r="G6" s="0" t="n">
        <f aca="false">G5*G4</f>
        <v>49</v>
      </c>
      <c r="H6" s="0" t="n">
        <f aca="false">H5*H4</f>
        <v>24.05</v>
      </c>
      <c r="I6" s="0" t="n">
        <f aca="false">I5*I4</f>
        <v>5.85</v>
      </c>
      <c r="J6" s="0" t="n">
        <f aca="false">J5*J4</f>
        <v>4.1</v>
      </c>
      <c r="K6" s="0" t="n">
        <f aca="false">K5*K4</f>
        <v>2.15</v>
      </c>
      <c r="L6" s="14" t="n">
        <f aca="false">SUM(B6:K6)</f>
        <v>164.1</v>
      </c>
      <c r="M6" s="15" t="s">
        <v>20</v>
      </c>
    </row>
    <row r="7" customFormat="false" ht="17.25" hidden="false" customHeight="false" outlineLevel="0" collapsed="false">
      <c r="A7" s="1" t="s">
        <v>21</v>
      </c>
      <c r="B7" s="0" t="n">
        <f aca="false">B4^2</f>
        <v>13225</v>
      </c>
      <c r="C7" s="0" t="n">
        <f aca="false">C4^2</f>
        <v>15625</v>
      </c>
      <c r="D7" s="0" t="n">
        <f aca="false">D4^2</f>
        <v>18225</v>
      </c>
      <c r="E7" s="0" t="n">
        <f aca="false">E4^2</f>
        <v>21025</v>
      </c>
      <c r="F7" s="0" t="n">
        <f aca="false">F4^2</f>
        <v>27225</v>
      </c>
      <c r="G7" s="0" t="n">
        <f aca="false">G4^2</f>
        <v>30625</v>
      </c>
      <c r="H7" s="0" t="n">
        <f aca="false">H4^2</f>
        <v>34225</v>
      </c>
      <c r="I7" s="0" t="n">
        <f aca="false">I4^2</f>
        <v>38025</v>
      </c>
      <c r="J7" s="0" t="n">
        <f aca="false">J4^2</f>
        <v>42025</v>
      </c>
      <c r="K7" s="0" t="n">
        <f aca="false">K4^2</f>
        <v>46225</v>
      </c>
      <c r="O7" s="0" t="n">
        <f aca="false">L8-L6^2</f>
        <v>406.190000000002</v>
      </c>
      <c r="P7" s="1" t="s">
        <v>22</v>
      </c>
      <c r="U7" s="0" t="s">
        <v>23</v>
      </c>
    </row>
    <row r="8" customFormat="false" ht="17.25" hidden="false" customHeight="false" outlineLevel="0" collapsed="false">
      <c r="A8" s="1" t="s">
        <v>24</v>
      </c>
      <c r="B8" s="0" t="n">
        <f aca="false">B5*B7</f>
        <v>0</v>
      </c>
      <c r="C8" s="0" t="n">
        <f aca="false">C5*C7</f>
        <v>781.25</v>
      </c>
      <c r="D8" s="0" t="n">
        <f aca="false">D5*D7</f>
        <v>2004.75</v>
      </c>
      <c r="E8" s="0" t="n">
        <f aca="false">E5*E7</f>
        <v>3364</v>
      </c>
      <c r="F8" s="0" t="n">
        <f aca="false">F5*F7</f>
        <v>5717.25</v>
      </c>
      <c r="G8" s="0" t="n">
        <f aca="false">G5*G7</f>
        <v>8575</v>
      </c>
      <c r="H8" s="0" t="n">
        <f aca="false">H5*H7</f>
        <v>4449.25</v>
      </c>
      <c r="I8" s="0" t="n">
        <f aca="false">I5*I7</f>
        <v>1140.75</v>
      </c>
      <c r="J8" s="0" t="n">
        <f aca="false">J5*J7</f>
        <v>840.5</v>
      </c>
      <c r="K8" s="0" t="n">
        <f aca="false">K5*K7</f>
        <v>462.25</v>
      </c>
      <c r="L8" s="0" t="n">
        <f aca="false">SUM(B8:K8)</f>
        <v>27335</v>
      </c>
      <c r="M8" s="0" t="s">
        <v>25</v>
      </c>
      <c r="N8" s="1"/>
      <c r="O8" s="16" t="n">
        <f aca="false">O7^0.5</f>
        <v>20.1541558989704</v>
      </c>
      <c r="P8" s="17" t="s">
        <v>26</v>
      </c>
      <c r="R8" s="15" t="s">
        <v>27</v>
      </c>
      <c r="S8" s="18" t="n">
        <f aca="false">NORMSDIST(S4)-NORMSDIST(R4)</f>
        <v>0.101560686598107</v>
      </c>
      <c r="U8" s="19" t="s">
        <v>28</v>
      </c>
      <c r="V8" s="18"/>
    </row>
    <row r="10" customFormat="false" ht="16.5" hidden="false" customHeight="false" outlineLevel="0" collapsed="false">
      <c r="A10" s="20" t="n">
        <v>2</v>
      </c>
    </row>
    <row r="11" customFormat="false" ht="16.5" hidden="false" customHeight="false" outlineLevel="0" collapsed="false">
      <c r="A11" s="2"/>
      <c r="B11" s="3" t="n">
        <v>1</v>
      </c>
      <c r="C11" s="3" t="n">
        <v>2</v>
      </c>
      <c r="D11" s="3" t="n">
        <v>3</v>
      </c>
      <c r="E11" s="3" t="n">
        <v>4</v>
      </c>
      <c r="F11" s="3" t="n">
        <v>5</v>
      </c>
      <c r="G11" s="3" t="n">
        <v>6</v>
      </c>
      <c r="H11" s="3" t="n">
        <v>7</v>
      </c>
      <c r="I11" s="3" t="n">
        <v>8</v>
      </c>
      <c r="J11" s="3" t="n">
        <v>9</v>
      </c>
      <c r="K11" s="3" t="n">
        <v>10</v>
      </c>
      <c r="L11" s="4" t="s">
        <v>0</v>
      </c>
      <c r="N11" s="5"/>
      <c r="O11" s="6"/>
    </row>
    <row r="12" customFormat="false" ht="16.5" hidden="false" customHeight="false" outlineLevel="0" collapsed="false">
      <c r="A12" s="7" t="s">
        <v>1</v>
      </c>
      <c r="B12" s="11" t="s">
        <v>29</v>
      </c>
      <c r="C12" s="11" t="s">
        <v>30</v>
      </c>
      <c r="D12" s="11" t="s">
        <v>31</v>
      </c>
      <c r="E12" s="11" t="s">
        <v>32</v>
      </c>
      <c r="F12" s="11" t="s">
        <v>33</v>
      </c>
      <c r="G12" s="11" t="s">
        <v>34</v>
      </c>
      <c r="H12" s="11" t="s">
        <v>35</v>
      </c>
      <c r="I12" s="11" t="s">
        <v>36</v>
      </c>
      <c r="J12" s="11" t="s">
        <v>2</v>
      </c>
      <c r="K12" s="11" t="s">
        <v>3</v>
      </c>
    </row>
    <row r="13" customFormat="false" ht="16.5" hidden="false" customHeight="false" outlineLevel="0" collapsed="false">
      <c r="A13" s="7" t="s">
        <v>12</v>
      </c>
      <c r="B13" s="11" t="n">
        <v>4</v>
      </c>
      <c r="C13" s="11" t="n">
        <v>4</v>
      </c>
      <c r="D13" s="11" t="n">
        <v>6</v>
      </c>
      <c r="E13" s="11" t="n">
        <v>12</v>
      </c>
      <c r="F13" s="11" t="n">
        <v>18</v>
      </c>
      <c r="G13" s="11" t="n">
        <v>24</v>
      </c>
      <c r="H13" s="11" t="n">
        <v>16</v>
      </c>
      <c r="I13" s="11" t="n">
        <v>7</v>
      </c>
      <c r="J13" s="11" t="n">
        <v>5</v>
      </c>
      <c r="K13" s="11" t="n">
        <v>4</v>
      </c>
      <c r="L13" s="0" t="n">
        <f aca="false">SUM(B13:K13)</f>
        <v>100</v>
      </c>
      <c r="O13" s="1" t="s">
        <v>13</v>
      </c>
      <c r="P13" s="1" t="s">
        <v>14</v>
      </c>
      <c r="R13" s="12" t="s">
        <v>15</v>
      </c>
      <c r="S13" s="12" t="s">
        <v>16</v>
      </c>
    </row>
    <row r="14" customFormat="false" ht="15" hidden="false" customHeight="false" outlineLevel="0" collapsed="false">
      <c r="A14" s="1" t="s">
        <v>17</v>
      </c>
      <c r="B14" s="1" t="n">
        <f aca="false">(LEFTB(B12,SEARCH("-",B12)-1)+MID(B12,SEARCH("-",B12)+1,9))/2</f>
        <v>35</v>
      </c>
      <c r="C14" s="1" t="n">
        <f aca="false">(LEFTB(C12,SEARCH("-",C12)-1)+MID(C12,SEARCH("-",C12)+1,9))/2</f>
        <v>45</v>
      </c>
      <c r="D14" s="1" t="n">
        <f aca="false">(LEFTB(D12,SEARCH("-",D12)-1)+MID(D12,SEARCH("-",D12)+1,9))/2</f>
        <v>55</v>
      </c>
      <c r="E14" s="1" t="n">
        <f aca="false">(LEFTB(E12,SEARCH("-",E12)-1)+MID(E12,SEARCH("-",E12)+1,9))/2</f>
        <v>65</v>
      </c>
      <c r="F14" s="1" t="n">
        <f aca="false">(LEFTB(F12,SEARCH("-",F12)-1)+MID(F12,SEARCH("-",F12)+1,9))/2</f>
        <v>75</v>
      </c>
      <c r="G14" s="1" t="n">
        <f aca="false">(LEFTB(G12,SEARCH("-",G12)-1)+MID(G12,SEARCH("-",G12)+1,9))/2</f>
        <v>85</v>
      </c>
      <c r="H14" s="1" t="n">
        <f aca="false">(LEFTB(H12,SEARCH("-",H12)-1)+MID(H12,SEARCH("-",H12)+1,9))/2</f>
        <v>95</v>
      </c>
      <c r="I14" s="1" t="n">
        <f aca="false">(LEFTB(I12,SEARCH("-",I12)-1)+MID(I12,SEARCH("-",I12)+1,9))/2</f>
        <v>105</v>
      </c>
      <c r="J14" s="1" t="n">
        <f aca="false">(LEFTB(J12,SEARCH("-",J12)-1)+MID(J12,SEARCH("-",J12)+1,9))/2</f>
        <v>115</v>
      </c>
      <c r="K14" s="1" t="n">
        <f aca="false">(LEFTB(K12,SEARCH("-",K12)-1)+MID(K12,SEARCH("-",K12)+1,9))/2</f>
        <v>125</v>
      </c>
      <c r="O14" s="13" t="n">
        <v>40</v>
      </c>
      <c r="P14" s="13" t="n">
        <v>80</v>
      </c>
      <c r="R14" s="1" t="n">
        <f aca="false">(O14-L16)/O18</f>
        <v>-2.01363802139914</v>
      </c>
      <c r="S14" s="1" t="n">
        <f aca="false">(P14-L16)/O18</f>
        <v>-0.0727820971590051</v>
      </c>
    </row>
    <row r="15" customFormat="false" ht="15" hidden="false" customHeight="false" outlineLevel="0" collapsed="false">
      <c r="A15" s="1" t="s">
        <v>18</v>
      </c>
      <c r="B15" s="0" t="n">
        <f aca="false">B13/$L$3</f>
        <v>0.04</v>
      </c>
      <c r="C15" s="0" t="n">
        <f aca="false">C13/$L$3</f>
        <v>0.04</v>
      </c>
      <c r="D15" s="0" t="n">
        <f aca="false">D13/$L$3</f>
        <v>0.06</v>
      </c>
      <c r="E15" s="0" t="n">
        <f aca="false">E13/$L$3</f>
        <v>0.12</v>
      </c>
      <c r="F15" s="0" t="n">
        <f aca="false">F13/$L$3</f>
        <v>0.18</v>
      </c>
      <c r="G15" s="0" t="n">
        <f aca="false">G13/$L$3</f>
        <v>0.24</v>
      </c>
      <c r="H15" s="0" t="n">
        <f aca="false">H13/$L$3</f>
        <v>0.16</v>
      </c>
      <c r="I15" s="0" t="n">
        <f aca="false">I13/$L$3</f>
        <v>0.07</v>
      </c>
      <c r="J15" s="0" t="n">
        <f aca="false">J13/$L$3</f>
        <v>0.05</v>
      </c>
      <c r="K15" s="0" t="n">
        <f aca="false">K13/$L$3</f>
        <v>0.04</v>
      </c>
      <c r="L15" s="0" t="n">
        <f aca="false">SUM(B15:K15)</f>
        <v>1</v>
      </c>
    </row>
    <row r="16" customFormat="false" ht="15" hidden="false" customHeight="false" outlineLevel="0" collapsed="false">
      <c r="A16" s="1" t="s">
        <v>19</v>
      </c>
      <c r="B16" s="0" t="n">
        <f aca="false">B15*B14</f>
        <v>1.4</v>
      </c>
      <c r="C16" s="0" t="n">
        <f aca="false">C15*C14</f>
        <v>1.8</v>
      </c>
      <c r="D16" s="0" t="n">
        <f aca="false">D15*D14</f>
        <v>3.3</v>
      </c>
      <c r="E16" s="0" t="n">
        <f aca="false">E15*E14</f>
        <v>7.8</v>
      </c>
      <c r="F16" s="0" t="n">
        <f aca="false">F15*F14</f>
        <v>13.5</v>
      </c>
      <c r="G16" s="0" t="n">
        <f aca="false">G15*G14</f>
        <v>20.4</v>
      </c>
      <c r="H16" s="0" t="n">
        <f aca="false">H15*H14</f>
        <v>15.2</v>
      </c>
      <c r="I16" s="0" t="n">
        <f aca="false">I15*I14</f>
        <v>7.35</v>
      </c>
      <c r="J16" s="0" t="n">
        <f aca="false">J15*J14</f>
        <v>5.75</v>
      </c>
      <c r="K16" s="0" t="n">
        <f aca="false">K15*K14</f>
        <v>5</v>
      </c>
      <c r="L16" s="14" t="n">
        <f aca="false">SUM(B16:K16)</f>
        <v>81.5</v>
      </c>
      <c r="M16" s="15" t="s">
        <v>20</v>
      </c>
    </row>
    <row r="17" customFormat="false" ht="17.25" hidden="false" customHeight="false" outlineLevel="0" collapsed="false">
      <c r="A17" s="1" t="s">
        <v>21</v>
      </c>
      <c r="B17" s="0" t="n">
        <f aca="false">B14^2</f>
        <v>1225</v>
      </c>
      <c r="C17" s="0" t="n">
        <f aca="false">C14^2</f>
        <v>2025</v>
      </c>
      <c r="D17" s="0" t="n">
        <f aca="false">D14^2</f>
        <v>3025</v>
      </c>
      <c r="E17" s="0" t="n">
        <f aca="false">E14^2</f>
        <v>4225</v>
      </c>
      <c r="F17" s="0" t="n">
        <f aca="false">F14^2</f>
        <v>5625</v>
      </c>
      <c r="G17" s="0" t="n">
        <f aca="false">G14^2</f>
        <v>7225</v>
      </c>
      <c r="H17" s="0" t="n">
        <f aca="false">H14^2</f>
        <v>9025</v>
      </c>
      <c r="I17" s="0" t="n">
        <f aca="false">I14^2</f>
        <v>11025</v>
      </c>
      <c r="J17" s="0" t="n">
        <f aca="false">J14^2</f>
        <v>13225</v>
      </c>
      <c r="K17" s="0" t="n">
        <f aca="false">K14^2</f>
        <v>15625</v>
      </c>
      <c r="O17" s="0" t="n">
        <f aca="false">L18-L16^2</f>
        <v>424.75</v>
      </c>
      <c r="P17" s="1" t="s">
        <v>22</v>
      </c>
      <c r="U17" s="0" t="s">
        <v>23</v>
      </c>
    </row>
    <row r="18" customFormat="false" ht="17.25" hidden="false" customHeight="false" outlineLevel="0" collapsed="false">
      <c r="A18" s="1" t="s">
        <v>24</v>
      </c>
      <c r="B18" s="0" t="n">
        <f aca="false">B15*B17</f>
        <v>49</v>
      </c>
      <c r="C18" s="0" t="n">
        <f aca="false">C15*C17</f>
        <v>81</v>
      </c>
      <c r="D18" s="0" t="n">
        <f aca="false">D15*D17</f>
        <v>181.5</v>
      </c>
      <c r="E18" s="0" t="n">
        <f aca="false">E15*E17</f>
        <v>507</v>
      </c>
      <c r="F18" s="0" t="n">
        <f aca="false">F15*F17</f>
        <v>1012.5</v>
      </c>
      <c r="G18" s="0" t="n">
        <f aca="false">G15*G17</f>
        <v>1734</v>
      </c>
      <c r="H18" s="0" t="n">
        <f aca="false">H15*H17</f>
        <v>1444</v>
      </c>
      <c r="I18" s="0" t="n">
        <f aca="false">I15*I17</f>
        <v>771.75</v>
      </c>
      <c r="J18" s="0" t="n">
        <f aca="false">J15*J17</f>
        <v>661.25</v>
      </c>
      <c r="K18" s="0" t="n">
        <f aca="false">K15*K17</f>
        <v>625</v>
      </c>
      <c r="L18" s="0" t="n">
        <f aca="false">SUM(B18:K18)</f>
        <v>7067</v>
      </c>
      <c r="M18" s="0" t="s">
        <v>25</v>
      </c>
      <c r="N18" s="1"/>
      <c r="O18" s="16" t="n">
        <f aca="false">O17^0.5</f>
        <v>20.609463845525</v>
      </c>
      <c r="P18" s="17" t="s">
        <v>26</v>
      </c>
      <c r="R18" s="15" t="s">
        <v>27</v>
      </c>
      <c r="S18" s="18" t="n">
        <f aca="false">NORMSDIST(S14)-NORMSDIST(R14)</f>
        <v>0.448965983027994</v>
      </c>
      <c r="U18" s="19" t="s">
        <v>28</v>
      </c>
      <c r="V18" s="18"/>
    </row>
    <row r="20" customFormat="false" ht="16.5" hidden="false" customHeight="false" outlineLevel="0" collapsed="false">
      <c r="A20" s="20" t="n">
        <v>3</v>
      </c>
    </row>
    <row r="21" customFormat="false" ht="16.5" hidden="false" customHeight="false" outlineLevel="0" collapsed="false">
      <c r="A21" s="2"/>
      <c r="B21" s="3" t="n">
        <v>1</v>
      </c>
      <c r="C21" s="3" t="n">
        <v>2</v>
      </c>
      <c r="D21" s="3" t="n">
        <v>3</v>
      </c>
      <c r="E21" s="3" t="n">
        <v>4</v>
      </c>
      <c r="F21" s="3" t="n">
        <v>5</v>
      </c>
      <c r="G21" s="3" t="n">
        <v>6</v>
      </c>
      <c r="H21" s="3" t="n">
        <v>7</v>
      </c>
      <c r="I21" s="3" t="n">
        <v>8</v>
      </c>
      <c r="J21" s="3" t="n">
        <v>9</v>
      </c>
      <c r="K21" s="3" t="n">
        <v>10</v>
      </c>
      <c r="L21" s="4" t="s">
        <v>0</v>
      </c>
      <c r="N21" s="5"/>
      <c r="O21" s="6"/>
    </row>
    <row r="22" customFormat="false" ht="16.5" hidden="false" customHeight="false" outlineLevel="0" collapsed="false">
      <c r="A22" s="7" t="s">
        <v>1</v>
      </c>
      <c r="B22" s="11" t="s">
        <v>29</v>
      </c>
      <c r="C22" s="11" t="s">
        <v>30</v>
      </c>
      <c r="D22" s="11" t="s">
        <v>31</v>
      </c>
      <c r="E22" s="11" t="s">
        <v>32</v>
      </c>
      <c r="F22" s="11" t="s">
        <v>33</v>
      </c>
      <c r="G22" s="11" t="s">
        <v>34</v>
      </c>
      <c r="H22" s="11" t="s">
        <v>35</v>
      </c>
      <c r="I22" s="11" t="s">
        <v>36</v>
      </c>
      <c r="J22" s="11" t="s">
        <v>2</v>
      </c>
      <c r="K22" s="11" t="s">
        <v>3</v>
      </c>
    </row>
    <row r="23" customFormat="false" ht="16.5" hidden="false" customHeight="false" outlineLevel="0" collapsed="false">
      <c r="A23" s="7" t="s">
        <v>12</v>
      </c>
      <c r="B23" s="11" t="n">
        <v>4</v>
      </c>
      <c r="C23" s="11" t="n">
        <v>4</v>
      </c>
      <c r="D23" s="11" t="n">
        <v>6</v>
      </c>
      <c r="E23" s="11" t="n">
        <v>12</v>
      </c>
      <c r="F23" s="11" t="n">
        <v>18</v>
      </c>
      <c r="G23" s="11" t="n">
        <v>24</v>
      </c>
      <c r="H23" s="11" t="n">
        <v>16</v>
      </c>
      <c r="I23" s="11" t="n">
        <v>7</v>
      </c>
      <c r="J23" s="11" t="n">
        <v>5</v>
      </c>
      <c r="K23" s="11" t="n">
        <v>4</v>
      </c>
      <c r="L23" s="0" t="n">
        <f aca="false">SUM(B23:K23)</f>
        <v>100</v>
      </c>
      <c r="O23" s="1" t="s">
        <v>13</v>
      </c>
      <c r="P23" s="1" t="s">
        <v>14</v>
      </c>
      <c r="R23" s="12" t="s">
        <v>15</v>
      </c>
      <c r="S23" s="12" t="s">
        <v>16</v>
      </c>
    </row>
    <row r="24" customFormat="false" ht="15" hidden="false" customHeight="false" outlineLevel="0" collapsed="false">
      <c r="A24" s="1" t="s">
        <v>17</v>
      </c>
      <c r="B24" s="1" t="n">
        <f aca="false">(LEFTB(B22,SEARCH("-",B22)-1)+MID(B22,SEARCH("-",B22)+1,9))/2</f>
        <v>35</v>
      </c>
      <c r="C24" s="1" t="n">
        <f aca="false">(LEFTB(C22,SEARCH("-",C22)-1)+MID(C22,SEARCH("-",C22)+1,9))/2</f>
        <v>45</v>
      </c>
      <c r="D24" s="1" t="n">
        <f aca="false">(LEFTB(D22,SEARCH("-",D22)-1)+MID(D22,SEARCH("-",D22)+1,9))/2</f>
        <v>55</v>
      </c>
      <c r="E24" s="1" t="n">
        <f aca="false">(LEFTB(E22,SEARCH("-",E22)-1)+MID(E22,SEARCH("-",E22)+1,9))/2</f>
        <v>65</v>
      </c>
      <c r="F24" s="1" t="n">
        <f aca="false">(LEFTB(F22,SEARCH("-",F22)-1)+MID(F22,SEARCH("-",F22)+1,9))/2</f>
        <v>75</v>
      </c>
      <c r="G24" s="1" t="n">
        <f aca="false">(LEFTB(G22,SEARCH("-",G22)-1)+MID(G22,SEARCH("-",G22)+1,9))/2</f>
        <v>85</v>
      </c>
      <c r="H24" s="1" t="n">
        <f aca="false">(LEFTB(H22,SEARCH("-",H22)-1)+MID(H22,SEARCH("-",H22)+1,9))/2</f>
        <v>95</v>
      </c>
      <c r="I24" s="1" t="n">
        <f aca="false">(LEFTB(I22,SEARCH("-",I22)-1)+MID(I22,SEARCH("-",I22)+1,9))/2</f>
        <v>105</v>
      </c>
      <c r="J24" s="1" t="n">
        <f aca="false">(LEFTB(J22,SEARCH("-",J22)-1)+MID(J22,SEARCH("-",J22)+1,9))/2</f>
        <v>115</v>
      </c>
      <c r="K24" s="1" t="n">
        <f aca="false">(LEFTB(K22,SEARCH("-",K22)-1)+MID(K22,SEARCH("-",K22)+1,9))/2</f>
        <v>125</v>
      </c>
      <c r="O24" s="13" t="n">
        <v>40</v>
      </c>
      <c r="P24" s="13" t="n">
        <v>80</v>
      </c>
      <c r="R24" s="1" t="n">
        <f aca="false">(O24-L26)/O28</f>
        <v>-2.01363802139914</v>
      </c>
      <c r="S24" s="1" t="n">
        <f aca="false">(P24-L26)/O28</f>
        <v>-0.0727820971590051</v>
      </c>
    </row>
    <row r="25" customFormat="false" ht="15" hidden="false" customHeight="false" outlineLevel="0" collapsed="false">
      <c r="A25" s="1" t="s">
        <v>18</v>
      </c>
      <c r="B25" s="0" t="n">
        <f aca="false">B23/$L$3</f>
        <v>0.04</v>
      </c>
      <c r="C25" s="0" t="n">
        <f aca="false">C23/$L$3</f>
        <v>0.04</v>
      </c>
      <c r="D25" s="0" t="n">
        <f aca="false">D23/$L$3</f>
        <v>0.06</v>
      </c>
      <c r="E25" s="0" t="n">
        <f aca="false">E23/$L$3</f>
        <v>0.12</v>
      </c>
      <c r="F25" s="0" t="n">
        <f aca="false">F23/$L$3</f>
        <v>0.18</v>
      </c>
      <c r="G25" s="0" t="n">
        <f aca="false">G23/$L$3</f>
        <v>0.24</v>
      </c>
      <c r="H25" s="0" t="n">
        <f aca="false">H23/$L$3</f>
        <v>0.16</v>
      </c>
      <c r="I25" s="0" t="n">
        <f aca="false">I23/$L$3</f>
        <v>0.07</v>
      </c>
      <c r="J25" s="0" t="n">
        <f aca="false">J23/$L$3</f>
        <v>0.05</v>
      </c>
      <c r="K25" s="0" t="n">
        <f aca="false">K23/$L$3</f>
        <v>0.04</v>
      </c>
      <c r="L25" s="0" t="n">
        <f aca="false">SUM(B25:K25)</f>
        <v>1</v>
      </c>
    </row>
    <row r="26" customFormat="false" ht="15" hidden="false" customHeight="false" outlineLevel="0" collapsed="false">
      <c r="A26" s="1" t="s">
        <v>19</v>
      </c>
      <c r="B26" s="0" t="n">
        <f aca="false">B25*B24</f>
        <v>1.4</v>
      </c>
      <c r="C26" s="0" t="n">
        <f aca="false">C25*C24</f>
        <v>1.8</v>
      </c>
      <c r="D26" s="0" t="n">
        <f aca="false">D25*D24</f>
        <v>3.3</v>
      </c>
      <c r="E26" s="0" t="n">
        <f aca="false">E25*E24</f>
        <v>7.8</v>
      </c>
      <c r="F26" s="0" t="n">
        <f aca="false">F25*F24</f>
        <v>13.5</v>
      </c>
      <c r="G26" s="0" t="n">
        <f aca="false">G25*G24</f>
        <v>20.4</v>
      </c>
      <c r="H26" s="0" t="n">
        <f aca="false">H25*H24</f>
        <v>15.2</v>
      </c>
      <c r="I26" s="0" t="n">
        <f aca="false">I25*I24</f>
        <v>7.35</v>
      </c>
      <c r="J26" s="0" t="n">
        <f aca="false">J25*J24</f>
        <v>5.75</v>
      </c>
      <c r="K26" s="0" t="n">
        <f aca="false">K25*K24</f>
        <v>5</v>
      </c>
      <c r="L26" s="14" t="n">
        <f aca="false">SUM(B26:K26)</f>
        <v>81.5</v>
      </c>
      <c r="M26" s="15" t="s">
        <v>20</v>
      </c>
    </row>
    <row r="27" customFormat="false" ht="17.25" hidden="false" customHeight="false" outlineLevel="0" collapsed="false">
      <c r="A27" s="1" t="s">
        <v>21</v>
      </c>
      <c r="B27" s="0" t="n">
        <f aca="false">B24^2</f>
        <v>1225</v>
      </c>
      <c r="C27" s="0" t="n">
        <f aca="false">C24^2</f>
        <v>2025</v>
      </c>
      <c r="D27" s="0" t="n">
        <f aca="false">D24^2</f>
        <v>3025</v>
      </c>
      <c r="E27" s="0" t="n">
        <f aca="false">E24^2</f>
        <v>4225</v>
      </c>
      <c r="F27" s="0" t="n">
        <f aca="false">F24^2</f>
        <v>5625</v>
      </c>
      <c r="G27" s="0" t="n">
        <f aca="false">G24^2</f>
        <v>7225</v>
      </c>
      <c r="H27" s="0" t="n">
        <f aca="false">H24^2</f>
        <v>9025</v>
      </c>
      <c r="I27" s="0" t="n">
        <f aca="false">I24^2</f>
        <v>11025</v>
      </c>
      <c r="J27" s="0" t="n">
        <f aca="false">J24^2</f>
        <v>13225</v>
      </c>
      <c r="K27" s="0" t="n">
        <f aca="false">K24^2</f>
        <v>15625</v>
      </c>
      <c r="O27" s="0" t="n">
        <f aca="false">L28-L26^2</f>
        <v>424.75</v>
      </c>
      <c r="P27" s="1" t="s">
        <v>22</v>
      </c>
      <c r="U27" s="0" t="s">
        <v>23</v>
      </c>
    </row>
    <row r="28" customFormat="false" ht="17.25" hidden="false" customHeight="false" outlineLevel="0" collapsed="false">
      <c r="A28" s="1" t="s">
        <v>24</v>
      </c>
      <c r="B28" s="0" t="n">
        <f aca="false">B25*B27</f>
        <v>49</v>
      </c>
      <c r="C28" s="0" t="n">
        <f aca="false">C25*C27</f>
        <v>81</v>
      </c>
      <c r="D28" s="0" t="n">
        <f aca="false">D25*D27</f>
        <v>181.5</v>
      </c>
      <c r="E28" s="0" t="n">
        <f aca="false">E25*E27</f>
        <v>507</v>
      </c>
      <c r="F28" s="0" t="n">
        <f aca="false">F25*F27</f>
        <v>1012.5</v>
      </c>
      <c r="G28" s="0" t="n">
        <f aca="false">G25*G27</f>
        <v>1734</v>
      </c>
      <c r="H28" s="0" t="n">
        <f aca="false">H25*H27</f>
        <v>1444</v>
      </c>
      <c r="I28" s="0" t="n">
        <f aca="false">I25*I27</f>
        <v>771.75</v>
      </c>
      <c r="J28" s="0" t="n">
        <f aca="false">J25*J27</f>
        <v>661.25</v>
      </c>
      <c r="K28" s="0" t="n">
        <f aca="false">K25*K27</f>
        <v>625</v>
      </c>
      <c r="L28" s="0" t="n">
        <f aca="false">SUM(B28:K28)</f>
        <v>7067</v>
      </c>
      <c r="M28" s="0" t="s">
        <v>25</v>
      </c>
      <c r="N28" s="1"/>
      <c r="O28" s="16" t="n">
        <f aca="false">O27^0.5</f>
        <v>20.609463845525</v>
      </c>
      <c r="P28" s="17" t="s">
        <v>26</v>
      </c>
      <c r="R28" s="15" t="s">
        <v>27</v>
      </c>
      <c r="S28" s="18" t="n">
        <f aca="false">NORMSDIST(S24)-NORMSDIST(R24)</f>
        <v>0.448965983027994</v>
      </c>
      <c r="U28" s="19" t="s">
        <v>28</v>
      </c>
      <c r="V28" s="18"/>
    </row>
    <row r="30" customFormat="false" ht="16.5" hidden="false" customHeight="false" outlineLevel="0" collapsed="false">
      <c r="A30" s="20" t="n">
        <v>4</v>
      </c>
    </row>
    <row r="31" customFormat="false" ht="16.5" hidden="false" customHeight="false" outlineLevel="0" collapsed="false">
      <c r="A31" s="2"/>
      <c r="B31" s="3" t="n">
        <v>1</v>
      </c>
      <c r="C31" s="3" t="n">
        <v>2</v>
      </c>
      <c r="D31" s="3" t="n">
        <v>3</v>
      </c>
      <c r="E31" s="3" t="n">
        <v>4</v>
      </c>
      <c r="F31" s="3" t="n">
        <v>5</v>
      </c>
      <c r="G31" s="3" t="n">
        <v>6</v>
      </c>
      <c r="H31" s="3" t="n">
        <v>7</v>
      </c>
      <c r="I31" s="3" t="n">
        <v>8</v>
      </c>
      <c r="J31" s="3" t="n">
        <v>9</v>
      </c>
      <c r="K31" s="3" t="n">
        <v>10</v>
      </c>
      <c r="L31" s="4" t="s">
        <v>0</v>
      </c>
      <c r="N31" s="5"/>
      <c r="O31" s="6"/>
    </row>
    <row r="32" customFormat="false" ht="16.5" hidden="false" customHeight="false" outlineLevel="0" collapsed="false">
      <c r="A32" s="7" t="s">
        <v>1</v>
      </c>
      <c r="B32" s="11" t="s">
        <v>29</v>
      </c>
      <c r="C32" s="11" t="s">
        <v>30</v>
      </c>
      <c r="D32" s="11" t="s">
        <v>31</v>
      </c>
      <c r="E32" s="11" t="s">
        <v>32</v>
      </c>
      <c r="F32" s="11" t="s">
        <v>33</v>
      </c>
      <c r="G32" s="11" t="s">
        <v>34</v>
      </c>
      <c r="H32" s="11" t="s">
        <v>35</v>
      </c>
      <c r="I32" s="11" t="s">
        <v>36</v>
      </c>
      <c r="J32" s="11" t="s">
        <v>2</v>
      </c>
      <c r="K32" s="11" t="s">
        <v>3</v>
      </c>
    </row>
    <row r="33" customFormat="false" ht="16.5" hidden="false" customHeight="false" outlineLevel="0" collapsed="false">
      <c r="A33" s="7" t="s">
        <v>12</v>
      </c>
      <c r="B33" s="11" t="n">
        <v>4</v>
      </c>
      <c r="C33" s="11" t="n">
        <v>4</v>
      </c>
      <c r="D33" s="11" t="n">
        <v>6</v>
      </c>
      <c r="E33" s="11" t="n">
        <v>12</v>
      </c>
      <c r="F33" s="11" t="n">
        <v>18</v>
      </c>
      <c r="G33" s="11" t="n">
        <v>24</v>
      </c>
      <c r="H33" s="11" t="n">
        <v>16</v>
      </c>
      <c r="I33" s="11" t="n">
        <v>7</v>
      </c>
      <c r="J33" s="11" t="n">
        <v>5</v>
      </c>
      <c r="K33" s="11" t="n">
        <v>4</v>
      </c>
      <c r="L33" s="0" t="n">
        <f aca="false">SUM(B33:K33)</f>
        <v>100</v>
      </c>
      <c r="O33" s="1" t="s">
        <v>13</v>
      </c>
      <c r="P33" s="1" t="s">
        <v>14</v>
      </c>
      <c r="R33" s="12" t="s">
        <v>15</v>
      </c>
      <c r="S33" s="12" t="s">
        <v>16</v>
      </c>
    </row>
    <row r="34" customFormat="false" ht="15" hidden="false" customHeight="false" outlineLevel="0" collapsed="false">
      <c r="A34" s="1" t="s">
        <v>17</v>
      </c>
      <c r="B34" s="1" t="n">
        <f aca="false">(LEFTB(B32,SEARCH("-",B32)-1)+MID(B32,SEARCH("-",B32)+1,9))/2</f>
        <v>35</v>
      </c>
      <c r="C34" s="1" t="n">
        <f aca="false">(LEFTB(C32,SEARCH("-",C32)-1)+MID(C32,SEARCH("-",C32)+1,9))/2</f>
        <v>45</v>
      </c>
      <c r="D34" s="1" t="n">
        <f aca="false">(LEFTB(D32,SEARCH("-",D32)-1)+MID(D32,SEARCH("-",D32)+1,9))/2</f>
        <v>55</v>
      </c>
      <c r="E34" s="1" t="n">
        <f aca="false">(LEFTB(E32,SEARCH("-",E32)-1)+MID(E32,SEARCH("-",E32)+1,9))/2</f>
        <v>65</v>
      </c>
      <c r="F34" s="1" t="n">
        <f aca="false">(LEFTB(F32,SEARCH("-",F32)-1)+MID(F32,SEARCH("-",F32)+1,9))/2</f>
        <v>75</v>
      </c>
      <c r="G34" s="1" t="n">
        <f aca="false">(LEFTB(G32,SEARCH("-",G32)-1)+MID(G32,SEARCH("-",G32)+1,9))/2</f>
        <v>85</v>
      </c>
      <c r="H34" s="1" t="n">
        <f aca="false">(LEFTB(H32,SEARCH("-",H32)-1)+MID(H32,SEARCH("-",H32)+1,9))/2</f>
        <v>95</v>
      </c>
      <c r="I34" s="1" t="n">
        <f aca="false">(LEFTB(I32,SEARCH("-",I32)-1)+MID(I32,SEARCH("-",I32)+1,9))/2</f>
        <v>105</v>
      </c>
      <c r="J34" s="1" t="n">
        <f aca="false">(LEFTB(J32,SEARCH("-",J32)-1)+MID(J32,SEARCH("-",J32)+1,9))/2</f>
        <v>115</v>
      </c>
      <c r="K34" s="1" t="n">
        <f aca="false">(LEFTB(K32,SEARCH("-",K32)-1)+MID(K32,SEARCH("-",K32)+1,9))/2</f>
        <v>125</v>
      </c>
      <c r="O34" s="13" t="n">
        <v>40</v>
      </c>
      <c r="P34" s="13" t="n">
        <v>80</v>
      </c>
      <c r="R34" s="1" t="n">
        <f aca="false">(O34-L36)/O38</f>
        <v>-2.01363802139914</v>
      </c>
      <c r="S34" s="1" t="n">
        <f aca="false">(P34-L36)/O38</f>
        <v>-0.0727820971590051</v>
      </c>
    </row>
    <row r="35" customFormat="false" ht="15" hidden="false" customHeight="false" outlineLevel="0" collapsed="false">
      <c r="A35" s="1" t="s">
        <v>18</v>
      </c>
      <c r="B35" s="0" t="n">
        <f aca="false">B33/$L$3</f>
        <v>0.04</v>
      </c>
      <c r="C35" s="0" t="n">
        <f aca="false">C33/$L$3</f>
        <v>0.04</v>
      </c>
      <c r="D35" s="0" t="n">
        <f aca="false">D33/$L$3</f>
        <v>0.06</v>
      </c>
      <c r="E35" s="0" t="n">
        <f aca="false">E33/$L$3</f>
        <v>0.12</v>
      </c>
      <c r="F35" s="0" t="n">
        <f aca="false">F33/$L$3</f>
        <v>0.18</v>
      </c>
      <c r="G35" s="0" t="n">
        <f aca="false">G33/$L$3</f>
        <v>0.24</v>
      </c>
      <c r="H35" s="0" t="n">
        <f aca="false">H33/$L$3</f>
        <v>0.16</v>
      </c>
      <c r="I35" s="0" t="n">
        <f aca="false">I33/$L$3</f>
        <v>0.07</v>
      </c>
      <c r="J35" s="0" t="n">
        <f aca="false">J33/$L$3</f>
        <v>0.05</v>
      </c>
      <c r="K35" s="0" t="n">
        <f aca="false">K33/$L$3</f>
        <v>0.04</v>
      </c>
      <c r="L35" s="0" t="n">
        <f aca="false">SUM(B35:K35)</f>
        <v>1</v>
      </c>
    </row>
    <row r="36" customFormat="false" ht="15" hidden="false" customHeight="false" outlineLevel="0" collapsed="false">
      <c r="A36" s="1" t="s">
        <v>19</v>
      </c>
      <c r="B36" s="0" t="n">
        <f aca="false">B35*B34</f>
        <v>1.4</v>
      </c>
      <c r="C36" s="0" t="n">
        <f aca="false">C35*C34</f>
        <v>1.8</v>
      </c>
      <c r="D36" s="0" t="n">
        <f aca="false">D35*D34</f>
        <v>3.3</v>
      </c>
      <c r="E36" s="0" t="n">
        <f aca="false">E35*E34</f>
        <v>7.8</v>
      </c>
      <c r="F36" s="0" t="n">
        <f aca="false">F35*F34</f>
        <v>13.5</v>
      </c>
      <c r="G36" s="0" t="n">
        <f aca="false">G35*G34</f>
        <v>20.4</v>
      </c>
      <c r="H36" s="0" t="n">
        <f aca="false">H35*H34</f>
        <v>15.2</v>
      </c>
      <c r="I36" s="0" t="n">
        <f aca="false">I35*I34</f>
        <v>7.35</v>
      </c>
      <c r="J36" s="0" t="n">
        <f aca="false">J35*J34</f>
        <v>5.75</v>
      </c>
      <c r="K36" s="0" t="n">
        <f aca="false">K35*K34</f>
        <v>5</v>
      </c>
      <c r="L36" s="14" t="n">
        <f aca="false">SUM(B36:K36)</f>
        <v>81.5</v>
      </c>
      <c r="M36" s="15" t="s">
        <v>20</v>
      </c>
    </row>
    <row r="37" customFormat="false" ht="17.25" hidden="false" customHeight="false" outlineLevel="0" collapsed="false">
      <c r="A37" s="1" t="s">
        <v>21</v>
      </c>
      <c r="B37" s="0" t="n">
        <f aca="false">B34^2</f>
        <v>1225</v>
      </c>
      <c r="C37" s="0" t="n">
        <f aca="false">C34^2</f>
        <v>2025</v>
      </c>
      <c r="D37" s="0" t="n">
        <f aca="false">D34^2</f>
        <v>3025</v>
      </c>
      <c r="E37" s="0" t="n">
        <f aca="false">E34^2</f>
        <v>4225</v>
      </c>
      <c r="F37" s="0" t="n">
        <f aca="false">F34^2</f>
        <v>5625</v>
      </c>
      <c r="G37" s="0" t="n">
        <f aca="false">G34^2</f>
        <v>7225</v>
      </c>
      <c r="H37" s="0" t="n">
        <f aca="false">H34^2</f>
        <v>9025</v>
      </c>
      <c r="I37" s="0" t="n">
        <f aca="false">I34^2</f>
        <v>11025</v>
      </c>
      <c r="J37" s="0" t="n">
        <f aca="false">J34^2</f>
        <v>13225</v>
      </c>
      <c r="K37" s="0" t="n">
        <f aca="false">K34^2</f>
        <v>15625</v>
      </c>
      <c r="O37" s="0" t="n">
        <f aca="false">L38-L36^2</f>
        <v>424.75</v>
      </c>
      <c r="P37" s="1" t="s">
        <v>22</v>
      </c>
      <c r="U37" s="0" t="s">
        <v>23</v>
      </c>
    </row>
    <row r="38" customFormat="false" ht="17.25" hidden="false" customHeight="false" outlineLevel="0" collapsed="false">
      <c r="A38" s="1" t="s">
        <v>24</v>
      </c>
      <c r="B38" s="0" t="n">
        <f aca="false">B35*B37</f>
        <v>49</v>
      </c>
      <c r="C38" s="0" t="n">
        <f aca="false">C35*C37</f>
        <v>81</v>
      </c>
      <c r="D38" s="0" t="n">
        <f aca="false">D35*D37</f>
        <v>181.5</v>
      </c>
      <c r="E38" s="0" t="n">
        <f aca="false">E35*E37</f>
        <v>507</v>
      </c>
      <c r="F38" s="0" t="n">
        <f aca="false">F35*F37</f>
        <v>1012.5</v>
      </c>
      <c r="G38" s="0" t="n">
        <f aca="false">G35*G37</f>
        <v>1734</v>
      </c>
      <c r="H38" s="0" t="n">
        <f aca="false">H35*H37</f>
        <v>1444</v>
      </c>
      <c r="I38" s="0" t="n">
        <f aca="false">I35*I37</f>
        <v>771.75</v>
      </c>
      <c r="J38" s="0" t="n">
        <f aca="false">J35*J37</f>
        <v>661.25</v>
      </c>
      <c r="K38" s="0" t="n">
        <f aca="false">K35*K37</f>
        <v>625</v>
      </c>
      <c r="L38" s="0" t="n">
        <f aca="false">SUM(B38:K38)</f>
        <v>7067</v>
      </c>
      <c r="M38" s="0" t="s">
        <v>25</v>
      </c>
      <c r="N38" s="1"/>
      <c r="O38" s="16" t="n">
        <f aca="false">O37^0.5</f>
        <v>20.609463845525</v>
      </c>
      <c r="P38" s="17" t="s">
        <v>26</v>
      </c>
      <c r="R38" s="15" t="s">
        <v>27</v>
      </c>
      <c r="S38" s="18" t="n">
        <f aca="false">NORMSDIST(S34)-NORMSDIST(R34)</f>
        <v>0.448965983027994</v>
      </c>
      <c r="U38" s="19" t="s">
        <v>28</v>
      </c>
      <c r="V38" s="18"/>
    </row>
    <row r="40" customFormat="false" ht="16.5" hidden="false" customHeight="false" outlineLevel="0" collapsed="false">
      <c r="A40" s="20" t="n">
        <v>5</v>
      </c>
    </row>
    <row r="41" customFormat="false" ht="16.5" hidden="false" customHeight="false" outlineLevel="0" collapsed="false">
      <c r="A41" s="2"/>
      <c r="B41" s="3" t="n">
        <v>1</v>
      </c>
      <c r="C41" s="3" t="n">
        <v>2</v>
      </c>
      <c r="D41" s="3" t="n">
        <v>3</v>
      </c>
      <c r="E41" s="3" t="n">
        <v>4</v>
      </c>
      <c r="F41" s="3" t="n">
        <v>5</v>
      </c>
      <c r="G41" s="3" t="n">
        <v>6</v>
      </c>
      <c r="H41" s="3" t="n">
        <v>7</v>
      </c>
      <c r="I41" s="3" t="n">
        <v>8</v>
      </c>
      <c r="J41" s="3" t="n">
        <v>9</v>
      </c>
      <c r="K41" s="3" t="n">
        <v>10</v>
      </c>
      <c r="L41" s="4" t="s">
        <v>0</v>
      </c>
      <c r="N41" s="5"/>
      <c r="O41" s="6"/>
    </row>
    <row r="42" customFormat="false" ht="16.5" hidden="false" customHeight="false" outlineLevel="0" collapsed="false">
      <c r="A42" s="7" t="s">
        <v>1</v>
      </c>
      <c r="B42" s="11" t="s">
        <v>29</v>
      </c>
      <c r="C42" s="11" t="s">
        <v>30</v>
      </c>
      <c r="D42" s="11" t="s">
        <v>31</v>
      </c>
      <c r="E42" s="11" t="s">
        <v>32</v>
      </c>
      <c r="F42" s="11" t="s">
        <v>33</v>
      </c>
      <c r="G42" s="11" t="s">
        <v>34</v>
      </c>
      <c r="H42" s="11" t="s">
        <v>35</v>
      </c>
      <c r="I42" s="11" t="s">
        <v>36</v>
      </c>
      <c r="J42" s="11" t="s">
        <v>2</v>
      </c>
      <c r="K42" s="11" t="s">
        <v>3</v>
      </c>
    </row>
    <row r="43" customFormat="false" ht="16.5" hidden="false" customHeight="false" outlineLevel="0" collapsed="false">
      <c r="A43" s="7" t="s">
        <v>12</v>
      </c>
      <c r="B43" s="11" t="n">
        <v>4</v>
      </c>
      <c r="C43" s="11" t="n">
        <v>4</v>
      </c>
      <c r="D43" s="11" t="n">
        <v>6</v>
      </c>
      <c r="E43" s="11" t="n">
        <v>12</v>
      </c>
      <c r="F43" s="11" t="n">
        <v>18</v>
      </c>
      <c r="G43" s="11" t="n">
        <v>24</v>
      </c>
      <c r="H43" s="11" t="n">
        <v>16</v>
      </c>
      <c r="I43" s="11" t="n">
        <v>7</v>
      </c>
      <c r="J43" s="11" t="n">
        <v>5</v>
      </c>
      <c r="K43" s="11" t="n">
        <v>4</v>
      </c>
      <c r="L43" s="0" t="n">
        <f aca="false">SUM(B43:K43)</f>
        <v>100</v>
      </c>
      <c r="O43" s="1" t="s">
        <v>13</v>
      </c>
      <c r="P43" s="1" t="s">
        <v>14</v>
      </c>
      <c r="R43" s="12" t="s">
        <v>15</v>
      </c>
      <c r="S43" s="12" t="s">
        <v>16</v>
      </c>
    </row>
    <row r="44" customFormat="false" ht="15" hidden="false" customHeight="false" outlineLevel="0" collapsed="false">
      <c r="A44" s="1" t="s">
        <v>17</v>
      </c>
      <c r="B44" s="1" t="n">
        <f aca="false">(LEFTB(B42,SEARCH("-",B42)-1)+MID(B42,SEARCH("-",B42)+1,9))/2</f>
        <v>35</v>
      </c>
      <c r="C44" s="1" t="n">
        <f aca="false">(LEFTB(C42,SEARCH("-",C42)-1)+MID(C42,SEARCH("-",C42)+1,9))/2</f>
        <v>45</v>
      </c>
      <c r="D44" s="1" t="n">
        <f aca="false">(LEFTB(D42,SEARCH("-",D42)-1)+MID(D42,SEARCH("-",D42)+1,9))/2</f>
        <v>55</v>
      </c>
      <c r="E44" s="1" t="n">
        <f aca="false">(LEFTB(E42,SEARCH("-",E42)-1)+MID(E42,SEARCH("-",E42)+1,9))/2</f>
        <v>65</v>
      </c>
      <c r="F44" s="1" t="n">
        <f aca="false">(LEFTB(F42,SEARCH("-",F42)-1)+MID(F42,SEARCH("-",F42)+1,9))/2</f>
        <v>75</v>
      </c>
      <c r="G44" s="1" t="n">
        <f aca="false">(LEFTB(G42,SEARCH("-",G42)-1)+MID(G42,SEARCH("-",G42)+1,9))/2</f>
        <v>85</v>
      </c>
      <c r="H44" s="1" t="n">
        <f aca="false">(LEFTB(H42,SEARCH("-",H42)-1)+MID(H42,SEARCH("-",H42)+1,9))/2</f>
        <v>95</v>
      </c>
      <c r="I44" s="1" t="n">
        <f aca="false">(LEFTB(I42,SEARCH("-",I42)-1)+MID(I42,SEARCH("-",I42)+1,9))/2</f>
        <v>105</v>
      </c>
      <c r="J44" s="1" t="n">
        <f aca="false">(LEFTB(J42,SEARCH("-",J42)-1)+MID(J42,SEARCH("-",J42)+1,9))/2</f>
        <v>115</v>
      </c>
      <c r="K44" s="1" t="n">
        <f aca="false">(LEFTB(K42,SEARCH("-",K42)-1)+MID(K42,SEARCH("-",K42)+1,9))/2</f>
        <v>125</v>
      </c>
      <c r="O44" s="13" t="n">
        <v>40</v>
      </c>
      <c r="P44" s="13" t="n">
        <v>80</v>
      </c>
      <c r="R44" s="1" t="n">
        <f aca="false">(O44-L46)/O48</f>
        <v>-2.01363802139914</v>
      </c>
      <c r="S44" s="1" t="n">
        <f aca="false">(P44-L46)/O48</f>
        <v>-0.0727820971590051</v>
      </c>
    </row>
    <row r="45" customFormat="false" ht="15" hidden="false" customHeight="false" outlineLevel="0" collapsed="false">
      <c r="A45" s="1" t="s">
        <v>18</v>
      </c>
      <c r="B45" s="0" t="n">
        <f aca="false">B43/$L$3</f>
        <v>0.04</v>
      </c>
      <c r="C45" s="0" t="n">
        <f aca="false">C43/$L$3</f>
        <v>0.04</v>
      </c>
      <c r="D45" s="0" t="n">
        <f aca="false">D43/$L$3</f>
        <v>0.06</v>
      </c>
      <c r="E45" s="0" t="n">
        <f aca="false">E43/$L$3</f>
        <v>0.12</v>
      </c>
      <c r="F45" s="0" t="n">
        <f aca="false">F43/$L$3</f>
        <v>0.18</v>
      </c>
      <c r="G45" s="0" t="n">
        <f aca="false">G43/$L$3</f>
        <v>0.24</v>
      </c>
      <c r="H45" s="0" t="n">
        <f aca="false">H43/$L$3</f>
        <v>0.16</v>
      </c>
      <c r="I45" s="0" t="n">
        <f aca="false">I43/$L$3</f>
        <v>0.07</v>
      </c>
      <c r="J45" s="0" t="n">
        <f aca="false">J43/$L$3</f>
        <v>0.05</v>
      </c>
      <c r="K45" s="0" t="n">
        <f aca="false">K43/$L$3</f>
        <v>0.04</v>
      </c>
      <c r="L45" s="0" t="n">
        <f aca="false">SUM(B45:K45)</f>
        <v>1</v>
      </c>
    </row>
    <row r="46" customFormat="false" ht="15" hidden="false" customHeight="false" outlineLevel="0" collapsed="false">
      <c r="A46" s="1" t="s">
        <v>19</v>
      </c>
      <c r="B46" s="0" t="n">
        <f aca="false">B45*B44</f>
        <v>1.4</v>
      </c>
      <c r="C46" s="0" t="n">
        <f aca="false">C45*C44</f>
        <v>1.8</v>
      </c>
      <c r="D46" s="0" t="n">
        <f aca="false">D45*D44</f>
        <v>3.3</v>
      </c>
      <c r="E46" s="0" t="n">
        <f aca="false">E45*E44</f>
        <v>7.8</v>
      </c>
      <c r="F46" s="0" t="n">
        <f aca="false">F45*F44</f>
        <v>13.5</v>
      </c>
      <c r="G46" s="0" t="n">
        <f aca="false">G45*G44</f>
        <v>20.4</v>
      </c>
      <c r="H46" s="0" t="n">
        <f aca="false">H45*H44</f>
        <v>15.2</v>
      </c>
      <c r="I46" s="0" t="n">
        <f aca="false">I45*I44</f>
        <v>7.35</v>
      </c>
      <c r="J46" s="0" t="n">
        <f aca="false">J45*J44</f>
        <v>5.75</v>
      </c>
      <c r="K46" s="0" t="n">
        <f aca="false">K45*K44</f>
        <v>5</v>
      </c>
      <c r="L46" s="0" t="n">
        <f aca="false">SUM(B46:K46)</f>
        <v>81.5</v>
      </c>
      <c r="M46" s="15" t="s">
        <v>20</v>
      </c>
    </row>
    <row r="47" customFormat="false" ht="17.25" hidden="false" customHeight="false" outlineLevel="0" collapsed="false">
      <c r="A47" s="1" t="s">
        <v>21</v>
      </c>
      <c r="B47" s="0" t="n">
        <f aca="false">B44^2</f>
        <v>1225</v>
      </c>
      <c r="C47" s="0" t="n">
        <f aca="false">C44^2</f>
        <v>2025</v>
      </c>
      <c r="D47" s="0" t="n">
        <f aca="false">D44^2</f>
        <v>3025</v>
      </c>
      <c r="E47" s="0" t="n">
        <f aca="false">E44^2</f>
        <v>4225</v>
      </c>
      <c r="F47" s="0" t="n">
        <f aca="false">F44^2</f>
        <v>5625</v>
      </c>
      <c r="G47" s="0" t="n">
        <f aca="false">G44^2</f>
        <v>7225</v>
      </c>
      <c r="H47" s="0" t="n">
        <f aca="false">H44^2</f>
        <v>9025</v>
      </c>
      <c r="I47" s="0" t="n">
        <f aca="false">I44^2</f>
        <v>11025</v>
      </c>
      <c r="J47" s="0" t="n">
        <f aca="false">J44^2</f>
        <v>13225</v>
      </c>
      <c r="K47" s="0" t="n">
        <f aca="false">K44^2</f>
        <v>15625</v>
      </c>
      <c r="O47" s="0" t="n">
        <f aca="false">L48-L46^2</f>
        <v>424.75</v>
      </c>
      <c r="P47" s="1" t="s">
        <v>22</v>
      </c>
      <c r="U47" s="0" t="s">
        <v>23</v>
      </c>
    </row>
    <row r="48" customFormat="false" ht="17.25" hidden="false" customHeight="false" outlineLevel="0" collapsed="false">
      <c r="A48" s="1" t="s">
        <v>24</v>
      </c>
      <c r="B48" s="0" t="n">
        <f aca="false">B45*B47</f>
        <v>49</v>
      </c>
      <c r="C48" s="0" t="n">
        <f aca="false">C45*C47</f>
        <v>81</v>
      </c>
      <c r="D48" s="0" t="n">
        <f aca="false">D45*D47</f>
        <v>181.5</v>
      </c>
      <c r="E48" s="0" t="n">
        <f aca="false">E45*E47</f>
        <v>507</v>
      </c>
      <c r="F48" s="0" t="n">
        <f aca="false">F45*F47</f>
        <v>1012.5</v>
      </c>
      <c r="G48" s="0" t="n">
        <f aca="false">G45*G47</f>
        <v>1734</v>
      </c>
      <c r="H48" s="0" t="n">
        <f aca="false">H45*H47</f>
        <v>1444</v>
      </c>
      <c r="I48" s="0" t="n">
        <f aca="false">I45*I47</f>
        <v>771.75</v>
      </c>
      <c r="J48" s="0" t="n">
        <f aca="false">J45*J47</f>
        <v>661.25</v>
      </c>
      <c r="K48" s="0" t="n">
        <f aca="false">K45*K47</f>
        <v>625</v>
      </c>
      <c r="L48" s="0" t="n">
        <f aca="false">SUM(B48:K48)</f>
        <v>7067</v>
      </c>
      <c r="M48" s="0" t="s">
        <v>25</v>
      </c>
      <c r="N48" s="1"/>
      <c r="O48" s="16" t="n">
        <f aca="false">O47^0.5</f>
        <v>20.609463845525</v>
      </c>
      <c r="P48" s="17" t="s">
        <v>26</v>
      </c>
      <c r="R48" s="15" t="s">
        <v>27</v>
      </c>
      <c r="S48" s="18" t="n">
        <f aca="false">NORMSDIST(S44)-NORMSDIST(R44)</f>
        <v>0.448965983027994</v>
      </c>
      <c r="U48" s="19" t="s">
        <v>28</v>
      </c>
      <c r="V48" s="18"/>
    </row>
    <row r="50" customFormat="false" ht="16.5" hidden="false" customHeight="false" outlineLevel="0" collapsed="false">
      <c r="A50" s="20" t="n">
        <v>6</v>
      </c>
    </row>
    <row r="51" customFormat="false" ht="16.5" hidden="false" customHeight="false" outlineLevel="0" collapsed="false">
      <c r="A51" s="2"/>
      <c r="B51" s="3" t="n">
        <v>1</v>
      </c>
      <c r="C51" s="3" t="n">
        <v>2</v>
      </c>
      <c r="D51" s="3" t="n">
        <v>3</v>
      </c>
      <c r="E51" s="3" t="n">
        <v>4</v>
      </c>
      <c r="F51" s="3" t="n">
        <v>5</v>
      </c>
      <c r="G51" s="3" t="n">
        <v>6</v>
      </c>
      <c r="H51" s="3" t="n">
        <v>7</v>
      </c>
      <c r="I51" s="3" t="n">
        <v>8</v>
      </c>
      <c r="J51" s="3" t="n">
        <v>9</v>
      </c>
      <c r="K51" s="3" t="n">
        <v>10</v>
      </c>
      <c r="L51" s="4" t="s">
        <v>0</v>
      </c>
      <c r="N51" s="5"/>
      <c r="O51" s="6"/>
    </row>
    <row r="52" customFormat="false" ht="16.5" hidden="false" customHeight="false" outlineLevel="0" collapsed="false">
      <c r="A52" s="7" t="s">
        <v>1</v>
      </c>
      <c r="B52" s="11" t="s">
        <v>29</v>
      </c>
      <c r="C52" s="11" t="s">
        <v>30</v>
      </c>
      <c r="D52" s="11" t="s">
        <v>31</v>
      </c>
      <c r="E52" s="11" t="s">
        <v>32</v>
      </c>
      <c r="F52" s="11" t="s">
        <v>33</v>
      </c>
      <c r="G52" s="11" t="s">
        <v>34</v>
      </c>
      <c r="H52" s="11" t="s">
        <v>35</v>
      </c>
      <c r="I52" s="11" t="s">
        <v>36</v>
      </c>
      <c r="J52" s="11" t="s">
        <v>2</v>
      </c>
      <c r="K52" s="11" t="s">
        <v>3</v>
      </c>
    </row>
    <row r="53" customFormat="false" ht="16.5" hidden="false" customHeight="false" outlineLevel="0" collapsed="false">
      <c r="A53" s="7" t="s">
        <v>12</v>
      </c>
      <c r="B53" s="11" t="n">
        <v>4</v>
      </c>
      <c r="C53" s="11" t="n">
        <v>4</v>
      </c>
      <c r="D53" s="11" t="n">
        <v>6</v>
      </c>
      <c r="E53" s="11" t="n">
        <v>12</v>
      </c>
      <c r="F53" s="11" t="n">
        <v>18</v>
      </c>
      <c r="G53" s="11" t="n">
        <v>24</v>
      </c>
      <c r="H53" s="11" t="n">
        <v>16</v>
      </c>
      <c r="I53" s="11" t="n">
        <v>7</v>
      </c>
      <c r="J53" s="11" t="n">
        <v>5</v>
      </c>
      <c r="K53" s="11" t="n">
        <v>4</v>
      </c>
      <c r="L53" s="0" t="n">
        <f aca="false">SUM(B53:K53)</f>
        <v>100</v>
      </c>
      <c r="O53" s="1" t="s">
        <v>13</v>
      </c>
      <c r="P53" s="1" t="s">
        <v>14</v>
      </c>
      <c r="R53" s="12" t="s">
        <v>15</v>
      </c>
      <c r="S53" s="12" t="s">
        <v>16</v>
      </c>
    </row>
    <row r="54" customFormat="false" ht="15" hidden="false" customHeight="false" outlineLevel="0" collapsed="false">
      <c r="A54" s="1" t="s">
        <v>17</v>
      </c>
      <c r="B54" s="1" t="n">
        <f aca="false">(LEFTB(B52,SEARCH("-",B52)-1)+MID(B52,SEARCH("-",B52)+1,9))/2</f>
        <v>35</v>
      </c>
      <c r="C54" s="1" t="n">
        <f aca="false">(LEFTB(C52,SEARCH("-",C52)-1)+MID(C52,SEARCH("-",C52)+1,9))/2</f>
        <v>45</v>
      </c>
      <c r="D54" s="1" t="n">
        <f aca="false">(LEFTB(D52,SEARCH("-",D52)-1)+MID(D52,SEARCH("-",D52)+1,9))/2</f>
        <v>55</v>
      </c>
      <c r="E54" s="1" t="n">
        <f aca="false">(LEFTB(E52,SEARCH("-",E52)-1)+MID(E52,SEARCH("-",E52)+1,9))/2</f>
        <v>65</v>
      </c>
      <c r="F54" s="1" t="n">
        <f aca="false">(LEFTB(F52,SEARCH("-",F52)-1)+MID(F52,SEARCH("-",F52)+1,9))/2</f>
        <v>75</v>
      </c>
      <c r="G54" s="1" t="n">
        <f aca="false">(LEFTB(G52,SEARCH("-",G52)-1)+MID(G52,SEARCH("-",G52)+1,9))/2</f>
        <v>85</v>
      </c>
      <c r="H54" s="1" t="n">
        <f aca="false">(LEFTB(H52,SEARCH("-",H52)-1)+MID(H52,SEARCH("-",H52)+1,9))/2</f>
        <v>95</v>
      </c>
      <c r="I54" s="1" t="n">
        <f aca="false">(LEFTB(I52,SEARCH("-",I52)-1)+MID(I52,SEARCH("-",I52)+1,9))/2</f>
        <v>105</v>
      </c>
      <c r="J54" s="1" t="n">
        <f aca="false">(LEFTB(J52,SEARCH("-",J52)-1)+MID(J52,SEARCH("-",J52)+1,9))/2</f>
        <v>115</v>
      </c>
      <c r="K54" s="1" t="n">
        <f aca="false">(LEFTB(K52,SEARCH("-",K52)-1)+MID(K52,SEARCH("-",K52)+1,9))/2</f>
        <v>125</v>
      </c>
      <c r="O54" s="13" t="n">
        <v>40</v>
      </c>
      <c r="P54" s="13" t="n">
        <v>80</v>
      </c>
      <c r="R54" s="1" t="n">
        <f aca="false">(O54-L56)/O58</f>
        <v>-2.01363802139914</v>
      </c>
      <c r="S54" s="1" t="n">
        <f aca="false">(P54-L56)/O58</f>
        <v>-0.0727820971590051</v>
      </c>
    </row>
    <row r="55" customFormat="false" ht="15" hidden="false" customHeight="false" outlineLevel="0" collapsed="false">
      <c r="A55" s="1" t="s">
        <v>18</v>
      </c>
      <c r="B55" s="0" t="n">
        <f aca="false">B53/$L$3</f>
        <v>0.04</v>
      </c>
      <c r="C55" s="0" t="n">
        <f aca="false">C53/$L$3</f>
        <v>0.04</v>
      </c>
      <c r="D55" s="0" t="n">
        <f aca="false">D53/$L$3</f>
        <v>0.06</v>
      </c>
      <c r="E55" s="0" t="n">
        <f aca="false">E53/$L$3</f>
        <v>0.12</v>
      </c>
      <c r="F55" s="0" t="n">
        <f aca="false">F53/$L$3</f>
        <v>0.18</v>
      </c>
      <c r="G55" s="0" t="n">
        <f aca="false">G53/$L$3</f>
        <v>0.24</v>
      </c>
      <c r="H55" s="0" t="n">
        <f aca="false">H53/$L$3</f>
        <v>0.16</v>
      </c>
      <c r="I55" s="0" t="n">
        <f aca="false">I53/$L$3</f>
        <v>0.07</v>
      </c>
      <c r="J55" s="0" t="n">
        <f aca="false">J53/$L$3</f>
        <v>0.05</v>
      </c>
      <c r="K55" s="0" t="n">
        <f aca="false">K53/$L$3</f>
        <v>0.04</v>
      </c>
      <c r="L55" s="0" t="n">
        <f aca="false">SUM(B55:K55)</f>
        <v>1</v>
      </c>
    </row>
    <row r="56" customFormat="false" ht="15" hidden="false" customHeight="false" outlineLevel="0" collapsed="false">
      <c r="A56" s="1" t="s">
        <v>19</v>
      </c>
      <c r="B56" s="0" t="n">
        <f aca="false">B55*B54</f>
        <v>1.4</v>
      </c>
      <c r="C56" s="0" t="n">
        <f aca="false">C55*C54</f>
        <v>1.8</v>
      </c>
      <c r="D56" s="0" t="n">
        <f aca="false">D55*D54</f>
        <v>3.3</v>
      </c>
      <c r="E56" s="0" t="n">
        <f aca="false">E55*E54</f>
        <v>7.8</v>
      </c>
      <c r="F56" s="0" t="n">
        <f aca="false">F55*F54</f>
        <v>13.5</v>
      </c>
      <c r="G56" s="0" t="n">
        <f aca="false">G55*G54</f>
        <v>20.4</v>
      </c>
      <c r="H56" s="0" t="n">
        <f aca="false">H55*H54</f>
        <v>15.2</v>
      </c>
      <c r="I56" s="0" t="n">
        <f aca="false">I55*I54</f>
        <v>7.35</v>
      </c>
      <c r="J56" s="0" t="n">
        <f aca="false">J55*J54</f>
        <v>5.75</v>
      </c>
      <c r="K56" s="0" t="n">
        <f aca="false">K55*K54</f>
        <v>5</v>
      </c>
      <c r="L56" s="0" t="n">
        <f aca="false">SUM(B56:K56)</f>
        <v>81.5</v>
      </c>
      <c r="M56" s="15" t="s">
        <v>20</v>
      </c>
    </row>
    <row r="57" customFormat="false" ht="17.25" hidden="false" customHeight="false" outlineLevel="0" collapsed="false">
      <c r="A57" s="1" t="s">
        <v>21</v>
      </c>
      <c r="B57" s="0" t="n">
        <f aca="false">B54^2</f>
        <v>1225</v>
      </c>
      <c r="C57" s="0" t="n">
        <f aca="false">C54^2</f>
        <v>2025</v>
      </c>
      <c r="D57" s="0" t="n">
        <f aca="false">D54^2</f>
        <v>3025</v>
      </c>
      <c r="E57" s="0" t="n">
        <f aca="false">E54^2</f>
        <v>4225</v>
      </c>
      <c r="F57" s="0" t="n">
        <f aca="false">F54^2</f>
        <v>5625</v>
      </c>
      <c r="G57" s="0" t="n">
        <f aca="false">G54^2</f>
        <v>7225</v>
      </c>
      <c r="H57" s="0" t="n">
        <f aca="false">H54^2</f>
        <v>9025</v>
      </c>
      <c r="I57" s="0" t="n">
        <f aca="false">I54^2</f>
        <v>11025</v>
      </c>
      <c r="J57" s="0" t="n">
        <f aca="false">J54^2</f>
        <v>13225</v>
      </c>
      <c r="K57" s="0" t="n">
        <f aca="false">K54^2</f>
        <v>15625</v>
      </c>
      <c r="O57" s="0" t="n">
        <f aca="false">L58-L56^2</f>
        <v>424.75</v>
      </c>
      <c r="P57" s="1" t="s">
        <v>22</v>
      </c>
      <c r="U57" s="0" t="s">
        <v>23</v>
      </c>
    </row>
    <row r="58" customFormat="false" ht="17.25" hidden="false" customHeight="false" outlineLevel="0" collapsed="false">
      <c r="A58" s="1" t="s">
        <v>24</v>
      </c>
      <c r="B58" s="0" t="n">
        <f aca="false">B55*B57</f>
        <v>49</v>
      </c>
      <c r="C58" s="0" t="n">
        <f aca="false">C55*C57</f>
        <v>81</v>
      </c>
      <c r="D58" s="0" t="n">
        <f aca="false">D55*D57</f>
        <v>181.5</v>
      </c>
      <c r="E58" s="0" t="n">
        <f aca="false">E55*E57</f>
        <v>507</v>
      </c>
      <c r="F58" s="0" t="n">
        <f aca="false">F55*F57</f>
        <v>1012.5</v>
      </c>
      <c r="G58" s="0" t="n">
        <f aca="false">G55*G57</f>
        <v>1734</v>
      </c>
      <c r="H58" s="0" t="n">
        <f aca="false">H55*H57</f>
        <v>1444</v>
      </c>
      <c r="I58" s="0" t="n">
        <f aca="false">I55*I57</f>
        <v>771.75</v>
      </c>
      <c r="J58" s="0" t="n">
        <f aca="false">J55*J57</f>
        <v>661.25</v>
      </c>
      <c r="K58" s="0" t="n">
        <f aca="false">K55*K57</f>
        <v>625</v>
      </c>
      <c r="L58" s="0" t="n">
        <f aca="false">SUM(B58:K58)</f>
        <v>7067</v>
      </c>
      <c r="M58" s="0" t="s">
        <v>25</v>
      </c>
      <c r="N58" s="1"/>
      <c r="O58" s="16" t="n">
        <f aca="false">O57^0.5</f>
        <v>20.609463845525</v>
      </c>
      <c r="P58" s="17" t="s">
        <v>26</v>
      </c>
      <c r="R58" s="15" t="s">
        <v>27</v>
      </c>
      <c r="S58" s="18" t="n">
        <f aca="false">NORMSDIST(S54)-NORMSDIST(R54)</f>
        <v>0.448965983027994</v>
      </c>
      <c r="U58" s="19" t="s">
        <v>28</v>
      </c>
      <c r="V58" s="18"/>
    </row>
    <row r="60" customFormat="false" ht="16.5" hidden="false" customHeight="false" outlineLevel="0" collapsed="false">
      <c r="A60" s="20" t="n">
        <v>7</v>
      </c>
    </row>
    <row r="61" customFormat="false" ht="16.5" hidden="false" customHeight="false" outlineLevel="0" collapsed="false">
      <c r="A61" s="2"/>
      <c r="B61" s="3" t="n">
        <v>1</v>
      </c>
      <c r="C61" s="3" t="n">
        <v>2</v>
      </c>
      <c r="D61" s="3" t="n">
        <v>3</v>
      </c>
      <c r="E61" s="3" t="n">
        <v>4</v>
      </c>
      <c r="F61" s="3" t="n">
        <v>5</v>
      </c>
      <c r="G61" s="3" t="n">
        <v>6</v>
      </c>
      <c r="H61" s="3" t="n">
        <v>7</v>
      </c>
      <c r="I61" s="3" t="n">
        <v>8</v>
      </c>
      <c r="J61" s="3" t="n">
        <v>9</v>
      </c>
      <c r="K61" s="3" t="n">
        <v>10</v>
      </c>
      <c r="L61" s="4" t="s">
        <v>0</v>
      </c>
      <c r="N61" s="5"/>
      <c r="O61" s="6"/>
    </row>
    <row r="62" customFormat="false" ht="16.5" hidden="false" customHeight="false" outlineLevel="0" collapsed="false">
      <c r="A62" s="7" t="s">
        <v>1</v>
      </c>
      <c r="B62" s="11" t="s">
        <v>29</v>
      </c>
      <c r="C62" s="11" t="s">
        <v>30</v>
      </c>
      <c r="D62" s="11" t="s">
        <v>31</v>
      </c>
      <c r="E62" s="11" t="s">
        <v>32</v>
      </c>
      <c r="F62" s="11" t="s">
        <v>33</v>
      </c>
      <c r="G62" s="11" t="s">
        <v>34</v>
      </c>
      <c r="H62" s="11" t="s">
        <v>35</v>
      </c>
      <c r="I62" s="11" t="s">
        <v>36</v>
      </c>
      <c r="J62" s="11" t="s">
        <v>2</v>
      </c>
      <c r="K62" s="11" t="s">
        <v>3</v>
      </c>
    </row>
    <row r="63" customFormat="false" ht="16.5" hidden="false" customHeight="false" outlineLevel="0" collapsed="false">
      <c r="A63" s="7" t="s">
        <v>12</v>
      </c>
      <c r="B63" s="11" t="n">
        <v>4</v>
      </c>
      <c r="C63" s="11" t="n">
        <v>4</v>
      </c>
      <c r="D63" s="11" t="n">
        <v>6</v>
      </c>
      <c r="E63" s="11" t="n">
        <v>12</v>
      </c>
      <c r="F63" s="11" t="n">
        <v>18</v>
      </c>
      <c r="G63" s="11" t="n">
        <v>24</v>
      </c>
      <c r="H63" s="11" t="n">
        <v>16</v>
      </c>
      <c r="I63" s="11" t="n">
        <v>7</v>
      </c>
      <c r="J63" s="11" t="n">
        <v>5</v>
      </c>
      <c r="K63" s="11" t="n">
        <v>4</v>
      </c>
      <c r="L63" s="0" t="n">
        <f aca="false">SUM(B63:K63)</f>
        <v>100</v>
      </c>
      <c r="O63" s="1" t="s">
        <v>13</v>
      </c>
      <c r="P63" s="1" t="s">
        <v>14</v>
      </c>
      <c r="R63" s="12" t="s">
        <v>15</v>
      </c>
      <c r="S63" s="12" t="s">
        <v>16</v>
      </c>
    </row>
    <row r="64" customFormat="false" ht="15" hidden="false" customHeight="false" outlineLevel="0" collapsed="false">
      <c r="A64" s="1" t="s">
        <v>17</v>
      </c>
      <c r="B64" s="1" t="n">
        <f aca="false">(LEFTB(B62,SEARCH("-",B62)-1)+MID(B62,SEARCH("-",B62)+1,9))/2</f>
        <v>35</v>
      </c>
      <c r="C64" s="1" t="n">
        <f aca="false">(LEFTB(C62,SEARCH("-",C62)-1)+MID(C62,SEARCH("-",C62)+1,9))/2</f>
        <v>45</v>
      </c>
      <c r="D64" s="1" t="n">
        <f aca="false">(LEFTB(D62,SEARCH("-",D62)-1)+MID(D62,SEARCH("-",D62)+1,9))/2</f>
        <v>55</v>
      </c>
      <c r="E64" s="1" t="n">
        <f aca="false">(LEFTB(E62,SEARCH("-",E62)-1)+MID(E62,SEARCH("-",E62)+1,9))/2</f>
        <v>65</v>
      </c>
      <c r="F64" s="1" t="n">
        <f aca="false">(LEFTB(F62,SEARCH("-",F62)-1)+MID(F62,SEARCH("-",F62)+1,9))/2</f>
        <v>75</v>
      </c>
      <c r="G64" s="1" t="n">
        <f aca="false">(LEFTB(G62,SEARCH("-",G62)-1)+MID(G62,SEARCH("-",G62)+1,9))/2</f>
        <v>85</v>
      </c>
      <c r="H64" s="1" t="n">
        <f aca="false">(LEFTB(H62,SEARCH("-",H62)-1)+MID(H62,SEARCH("-",H62)+1,9))/2</f>
        <v>95</v>
      </c>
      <c r="I64" s="1" t="n">
        <f aca="false">(LEFTB(I62,SEARCH("-",I62)-1)+MID(I62,SEARCH("-",I62)+1,9))/2</f>
        <v>105</v>
      </c>
      <c r="J64" s="1" t="n">
        <f aca="false">(LEFTB(J62,SEARCH("-",J62)-1)+MID(J62,SEARCH("-",J62)+1,9))/2</f>
        <v>115</v>
      </c>
      <c r="K64" s="1" t="n">
        <f aca="false">(LEFTB(K62,SEARCH("-",K62)-1)+MID(K62,SEARCH("-",K62)+1,9))/2</f>
        <v>125</v>
      </c>
      <c r="O64" s="13" t="n">
        <v>40</v>
      </c>
      <c r="P64" s="13" t="n">
        <v>80</v>
      </c>
      <c r="R64" s="1" t="n">
        <f aca="false">(O64-L66)/O68</f>
        <v>-2.01363802139914</v>
      </c>
      <c r="S64" s="1" t="n">
        <f aca="false">(P64-L66)/O68</f>
        <v>-0.0727820971590051</v>
      </c>
    </row>
    <row r="65" customFormat="false" ht="15" hidden="false" customHeight="false" outlineLevel="0" collapsed="false">
      <c r="A65" s="1" t="s">
        <v>18</v>
      </c>
      <c r="B65" s="0" t="n">
        <f aca="false">B63/$L$3</f>
        <v>0.04</v>
      </c>
      <c r="C65" s="0" t="n">
        <f aca="false">C63/$L$3</f>
        <v>0.04</v>
      </c>
      <c r="D65" s="0" t="n">
        <f aca="false">D63/$L$3</f>
        <v>0.06</v>
      </c>
      <c r="E65" s="0" t="n">
        <f aca="false">E63/$L$3</f>
        <v>0.12</v>
      </c>
      <c r="F65" s="0" t="n">
        <f aca="false">F63/$L$3</f>
        <v>0.18</v>
      </c>
      <c r="G65" s="0" t="n">
        <f aca="false">G63/$L$3</f>
        <v>0.24</v>
      </c>
      <c r="H65" s="0" t="n">
        <f aca="false">H63/$L$3</f>
        <v>0.16</v>
      </c>
      <c r="I65" s="0" t="n">
        <f aca="false">I63/$L$3</f>
        <v>0.07</v>
      </c>
      <c r="J65" s="0" t="n">
        <f aca="false">J63/$L$3</f>
        <v>0.05</v>
      </c>
      <c r="K65" s="0" t="n">
        <f aca="false">K63/$L$3</f>
        <v>0.04</v>
      </c>
      <c r="L65" s="0" t="n">
        <f aca="false">SUM(B65:K65)</f>
        <v>1</v>
      </c>
    </row>
    <row r="66" customFormat="false" ht="15" hidden="false" customHeight="false" outlineLevel="0" collapsed="false">
      <c r="A66" s="1" t="s">
        <v>19</v>
      </c>
      <c r="B66" s="0" t="n">
        <f aca="false">B65*B64</f>
        <v>1.4</v>
      </c>
      <c r="C66" s="0" t="n">
        <f aca="false">C65*C64</f>
        <v>1.8</v>
      </c>
      <c r="D66" s="0" t="n">
        <f aca="false">D65*D64</f>
        <v>3.3</v>
      </c>
      <c r="E66" s="0" t="n">
        <f aca="false">E65*E64</f>
        <v>7.8</v>
      </c>
      <c r="F66" s="0" t="n">
        <f aca="false">F65*F64</f>
        <v>13.5</v>
      </c>
      <c r="G66" s="0" t="n">
        <f aca="false">G65*G64</f>
        <v>20.4</v>
      </c>
      <c r="H66" s="0" t="n">
        <f aca="false">H65*H64</f>
        <v>15.2</v>
      </c>
      <c r="I66" s="0" t="n">
        <f aca="false">I65*I64</f>
        <v>7.35</v>
      </c>
      <c r="J66" s="0" t="n">
        <f aca="false">J65*J64</f>
        <v>5.75</v>
      </c>
      <c r="K66" s="0" t="n">
        <f aca="false">K65*K64</f>
        <v>5</v>
      </c>
      <c r="L66" s="0" t="n">
        <f aca="false">SUM(B66:K66)</f>
        <v>81.5</v>
      </c>
      <c r="M66" s="15" t="s">
        <v>20</v>
      </c>
    </row>
    <row r="67" customFormat="false" ht="17.25" hidden="false" customHeight="false" outlineLevel="0" collapsed="false">
      <c r="A67" s="1" t="s">
        <v>21</v>
      </c>
      <c r="B67" s="0" t="n">
        <f aca="false">B64^2</f>
        <v>1225</v>
      </c>
      <c r="C67" s="0" t="n">
        <f aca="false">C64^2</f>
        <v>2025</v>
      </c>
      <c r="D67" s="0" t="n">
        <f aca="false">D64^2</f>
        <v>3025</v>
      </c>
      <c r="E67" s="0" t="n">
        <f aca="false">E64^2</f>
        <v>4225</v>
      </c>
      <c r="F67" s="0" t="n">
        <f aca="false">F64^2</f>
        <v>5625</v>
      </c>
      <c r="G67" s="0" t="n">
        <f aca="false">G64^2</f>
        <v>7225</v>
      </c>
      <c r="H67" s="0" t="n">
        <f aca="false">H64^2</f>
        <v>9025</v>
      </c>
      <c r="I67" s="0" t="n">
        <f aca="false">I64^2</f>
        <v>11025</v>
      </c>
      <c r="J67" s="0" t="n">
        <f aca="false">J64^2</f>
        <v>13225</v>
      </c>
      <c r="K67" s="0" t="n">
        <f aca="false">K64^2</f>
        <v>15625</v>
      </c>
      <c r="O67" s="0" t="n">
        <f aca="false">L68-L66^2</f>
        <v>424.75</v>
      </c>
      <c r="P67" s="1" t="s">
        <v>22</v>
      </c>
      <c r="U67" s="0" t="s">
        <v>23</v>
      </c>
    </row>
    <row r="68" customFormat="false" ht="17.25" hidden="false" customHeight="false" outlineLevel="0" collapsed="false">
      <c r="A68" s="1" t="s">
        <v>24</v>
      </c>
      <c r="B68" s="0" t="n">
        <f aca="false">B65*B67</f>
        <v>49</v>
      </c>
      <c r="C68" s="0" t="n">
        <f aca="false">C65*C67</f>
        <v>81</v>
      </c>
      <c r="D68" s="0" t="n">
        <f aca="false">D65*D67</f>
        <v>181.5</v>
      </c>
      <c r="E68" s="0" t="n">
        <f aca="false">E65*E67</f>
        <v>507</v>
      </c>
      <c r="F68" s="0" t="n">
        <f aca="false">F65*F67</f>
        <v>1012.5</v>
      </c>
      <c r="G68" s="0" t="n">
        <f aca="false">G65*G67</f>
        <v>1734</v>
      </c>
      <c r="H68" s="0" t="n">
        <f aca="false">H65*H67</f>
        <v>1444</v>
      </c>
      <c r="I68" s="0" t="n">
        <f aca="false">I65*I67</f>
        <v>771.75</v>
      </c>
      <c r="J68" s="0" t="n">
        <f aca="false">J65*J67</f>
        <v>661.25</v>
      </c>
      <c r="K68" s="0" t="n">
        <f aca="false">K65*K67</f>
        <v>625</v>
      </c>
      <c r="L68" s="0" t="n">
        <f aca="false">SUM(B68:K68)</f>
        <v>7067</v>
      </c>
      <c r="M68" s="0" t="s">
        <v>25</v>
      </c>
      <c r="N68" s="1"/>
      <c r="O68" s="16" t="n">
        <f aca="false">O67^0.5</f>
        <v>20.609463845525</v>
      </c>
      <c r="P68" s="17" t="s">
        <v>26</v>
      </c>
      <c r="R68" s="15" t="s">
        <v>27</v>
      </c>
      <c r="S68" s="18" t="n">
        <f aca="false">NORMSDIST(S64)-NORMSDIST(R64)</f>
        <v>0.448965983027994</v>
      </c>
      <c r="U68" s="19" t="s">
        <v>28</v>
      </c>
      <c r="V68" s="18"/>
    </row>
    <row r="70" customFormat="false" ht="16.5" hidden="false" customHeight="false" outlineLevel="0" collapsed="false">
      <c r="A70" s="20" t="n">
        <v>8</v>
      </c>
    </row>
    <row r="71" customFormat="false" ht="16.5" hidden="false" customHeight="false" outlineLevel="0" collapsed="false">
      <c r="A71" s="2"/>
      <c r="B71" s="3" t="n">
        <v>1</v>
      </c>
      <c r="C71" s="3" t="n">
        <v>2</v>
      </c>
      <c r="D71" s="3" t="n">
        <v>3</v>
      </c>
      <c r="E71" s="3" t="n">
        <v>4</v>
      </c>
      <c r="F71" s="3" t="n">
        <v>5</v>
      </c>
      <c r="G71" s="3" t="n">
        <v>6</v>
      </c>
      <c r="H71" s="3" t="n">
        <v>7</v>
      </c>
      <c r="I71" s="3" t="n">
        <v>8</v>
      </c>
      <c r="J71" s="3" t="n">
        <v>9</v>
      </c>
      <c r="K71" s="3" t="n">
        <v>10</v>
      </c>
      <c r="L71" s="4" t="s">
        <v>0</v>
      </c>
      <c r="N71" s="5"/>
      <c r="O71" s="6"/>
    </row>
    <row r="72" customFormat="false" ht="16.5" hidden="false" customHeight="false" outlineLevel="0" collapsed="false">
      <c r="A72" s="7" t="s">
        <v>1</v>
      </c>
      <c r="B72" s="11" t="s">
        <v>29</v>
      </c>
      <c r="C72" s="11" t="s">
        <v>30</v>
      </c>
      <c r="D72" s="11" t="s">
        <v>31</v>
      </c>
      <c r="E72" s="11" t="s">
        <v>32</v>
      </c>
      <c r="F72" s="11" t="s">
        <v>33</v>
      </c>
      <c r="G72" s="11" t="s">
        <v>34</v>
      </c>
      <c r="H72" s="11" t="s">
        <v>35</v>
      </c>
      <c r="I72" s="11" t="s">
        <v>36</v>
      </c>
      <c r="J72" s="11" t="s">
        <v>2</v>
      </c>
      <c r="K72" s="11" t="s">
        <v>3</v>
      </c>
    </row>
    <row r="73" customFormat="false" ht="16.5" hidden="false" customHeight="false" outlineLevel="0" collapsed="false">
      <c r="A73" s="7" t="s">
        <v>12</v>
      </c>
      <c r="B73" s="11" t="n">
        <v>4</v>
      </c>
      <c r="C73" s="11" t="n">
        <v>4</v>
      </c>
      <c r="D73" s="11" t="n">
        <v>6</v>
      </c>
      <c r="E73" s="11" t="n">
        <v>12</v>
      </c>
      <c r="F73" s="11" t="n">
        <v>18</v>
      </c>
      <c r="G73" s="11" t="n">
        <v>24</v>
      </c>
      <c r="H73" s="11" t="n">
        <v>16</v>
      </c>
      <c r="I73" s="11" t="n">
        <v>7</v>
      </c>
      <c r="J73" s="11" t="n">
        <v>5</v>
      </c>
      <c r="K73" s="11" t="n">
        <v>4</v>
      </c>
      <c r="L73" s="0" t="n">
        <f aca="false">SUM(B73:K73)</f>
        <v>100</v>
      </c>
      <c r="O73" s="1" t="s">
        <v>13</v>
      </c>
      <c r="P73" s="1" t="s">
        <v>14</v>
      </c>
      <c r="R73" s="12" t="s">
        <v>15</v>
      </c>
      <c r="S73" s="12" t="s">
        <v>16</v>
      </c>
    </row>
    <row r="74" customFormat="false" ht="15" hidden="false" customHeight="false" outlineLevel="0" collapsed="false">
      <c r="A74" s="1" t="s">
        <v>17</v>
      </c>
      <c r="B74" s="1" t="n">
        <f aca="false">(LEFTB(B72,SEARCH("-",B72)-1)+MID(B72,SEARCH("-",B72)+1,9))/2</f>
        <v>35</v>
      </c>
      <c r="C74" s="1" t="n">
        <f aca="false">(LEFTB(C72,SEARCH("-",C72)-1)+MID(C72,SEARCH("-",C72)+1,9))/2</f>
        <v>45</v>
      </c>
      <c r="D74" s="1" t="n">
        <f aca="false">(LEFTB(D72,SEARCH("-",D72)-1)+MID(D72,SEARCH("-",D72)+1,9))/2</f>
        <v>55</v>
      </c>
      <c r="E74" s="1" t="n">
        <f aca="false">(LEFTB(E72,SEARCH("-",E72)-1)+MID(E72,SEARCH("-",E72)+1,9))/2</f>
        <v>65</v>
      </c>
      <c r="F74" s="1" t="n">
        <f aca="false">(LEFTB(F72,SEARCH("-",F72)-1)+MID(F72,SEARCH("-",F72)+1,9))/2</f>
        <v>75</v>
      </c>
      <c r="G74" s="1" t="n">
        <f aca="false">(LEFTB(G72,SEARCH("-",G72)-1)+MID(G72,SEARCH("-",G72)+1,9))/2</f>
        <v>85</v>
      </c>
      <c r="H74" s="1" t="n">
        <f aca="false">(LEFTB(H72,SEARCH("-",H72)-1)+MID(H72,SEARCH("-",H72)+1,9))/2</f>
        <v>95</v>
      </c>
      <c r="I74" s="1" t="n">
        <f aca="false">(LEFTB(I72,SEARCH("-",I72)-1)+MID(I72,SEARCH("-",I72)+1,9))/2</f>
        <v>105</v>
      </c>
      <c r="J74" s="1" t="n">
        <f aca="false">(LEFTB(J72,SEARCH("-",J72)-1)+MID(J72,SEARCH("-",J72)+1,9))/2</f>
        <v>115</v>
      </c>
      <c r="K74" s="1" t="n">
        <f aca="false">(LEFTB(K72,SEARCH("-",K72)-1)+MID(K72,SEARCH("-",K72)+1,9))/2</f>
        <v>125</v>
      </c>
      <c r="O74" s="13" t="n">
        <v>40</v>
      </c>
      <c r="P74" s="13" t="n">
        <v>80</v>
      </c>
      <c r="R74" s="1" t="n">
        <f aca="false">(O74-L76)/O78</f>
        <v>-2.01363802139914</v>
      </c>
      <c r="S74" s="1" t="n">
        <f aca="false">(P74-L76)/O78</f>
        <v>-0.0727820971590051</v>
      </c>
    </row>
    <row r="75" customFormat="false" ht="15" hidden="false" customHeight="false" outlineLevel="0" collapsed="false">
      <c r="A75" s="1" t="s">
        <v>18</v>
      </c>
      <c r="B75" s="0" t="n">
        <f aca="false">B73/$L$3</f>
        <v>0.04</v>
      </c>
      <c r="C75" s="0" t="n">
        <f aca="false">C73/$L$3</f>
        <v>0.04</v>
      </c>
      <c r="D75" s="0" t="n">
        <f aca="false">D73/$L$3</f>
        <v>0.06</v>
      </c>
      <c r="E75" s="0" t="n">
        <f aca="false">E73/$L$3</f>
        <v>0.12</v>
      </c>
      <c r="F75" s="0" t="n">
        <f aca="false">F73/$L$3</f>
        <v>0.18</v>
      </c>
      <c r="G75" s="0" t="n">
        <f aca="false">G73/$L$3</f>
        <v>0.24</v>
      </c>
      <c r="H75" s="0" t="n">
        <f aca="false">H73/$L$3</f>
        <v>0.16</v>
      </c>
      <c r="I75" s="0" t="n">
        <f aca="false">I73/$L$3</f>
        <v>0.07</v>
      </c>
      <c r="J75" s="0" t="n">
        <f aca="false">J73/$L$3</f>
        <v>0.05</v>
      </c>
      <c r="K75" s="0" t="n">
        <f aca="false">K73/$L$3</f>
        <v>0.04</v>
      </c>
      <c r="L75" s="0" t="n">
        <f aca="false">SUM(B75:K75)</f>
        <v>1</v>
      </c>
    </row>
    <row r="76" customFormat="false" ht="15" hidden="false" customHeight="false" outlineLevel="0" collapsed="false">
      <c r="A76" s="1" t="s">
        <v>19</v>
      </c>
      <c r="B76" s="0" t="n">
        <f aca="false">B75*B74</f>
        <v>1.4</v>
      </c>
      <c r="C76" s="0" t="n">
        <f aca="false">C75*C74</f>
        <v>1.8</v>
      </c>
      <c r="D76" s="0" t="n">
        <f aca="false">D75*D74</f>
        <v>3.3</v>
      </c>
      <c r="E76" s="0" t="n">
        <f aca="false">E75*E74</f>
        <v>7.8</v>
      </c>
      <c r="F76" s="0" t="n">
        <f aca="false">F75*F74</f>
        <v>13.5</v>
      </c>
      <c r="G76" s="0" t="n">
        <f aca="false">G75*G74</f>
        <v>20.4</v>
      </c>
      <c r="H76" s="0" t="n">
        <f aca="false">H75*H74</f>
        <v>15.2</v>
      </c>
      <c r="I76" s="0" t="n">
        <f aca="false">I75*I74</f>
        <v>7.35</v>
      </c>
      <c r="J76" s="0" t="n">
        <f aca="false">J75*J74</f>
        <v>5.75</v>
      </c>
      <c r="K76" s="0" t="n">
        <f aca="false">K75*K74</f>
        <v>5</v>
      </c>
      <c r="L76" s="0" t="n">
        <f aca="false">SUM(B76:K76)</f>
        <v>81.5</v>
      </c>
      <c r="M76" s="15" t="s">
        <v>20</v>
      </c>
    </row>
    <row r="77" customFormat="false" ht="17.25" hidden="false" customHeight="false" outlineLevel="0" collapsed="false">
      <c r="A77" s="1" t="s">
        <v>21</v>
      </c>
      <c r="B77" s="0" t="n">
        <f aca="false">B74^2</f>
        <v>1225</v>
      </c>
      <c r="C77" s="0" t="n">
        <f aca="false">C74^2</f>
        <v>2025</v>
      </c>
      <c r="D77" s="0" t="n">
        <f aca="false">D74^2</f>
        <v>3025</v>
      </c>
      <c r="E77" s="0" t="n">
        <f aca="false">E74^2</f>
        <v>4225</v>
      </c>
      <c r="F77" s="0" t="n">
        <f aca="false">F74^2</f>
        <v>5625</v>
      </c>
      <c r="G77" s="0" t="n">
        <f aca="false">G74^2</f>
        <v>7225</v>
      </c>
      <c r="H77" s="0" t="n">
        <f aca="false">H74^2</f>
        <v>9025</v>
      </c>
      <c r="I77" s="0" t="n">
        <f aca="false">I74^2</f>
        <v>11025</v>
      </c>
      <c r="J77" s="0" t="n">
        <f aca="false">J74^2</f>
        <v>13225</v>
      </c>
      <c r="K77" s="0" t="n">
        <f aca="false">K74^2</f>
        <v>15625</v>
      </c>
      <c r="O77" s="0" t="n">
        <f aca="false">L78-L76^2</f>
        <v>424.75</v>
      </c>
      <c r="P77" s="1" t="s">
        <v>22</v>
      </c>
      <c r="U77" s="0" t="s">
        <v>23</v>
      </c>
    </row>
    <row r="78" customFormat="false" ht="17.25" hidden="false" customHeight="false" outlineLevel="0" collapsed="false">
      <c r="A78" s="1" t="s">
        <v>24</v>
      </c>
      <c r="B78" s="0" t="n">
        <f aca="false">B75*B77</f>
        <v>49</v>
      </c>
      <c r="C78" s="0" t="n">
        <f aca="false">C75*C77</f>
        <v>81</v>
      </c>
      <c r="D78" s="0" t="n">
        <f aca="false">D75*D77</f>
        <v>181.5</v>
      </c>
      <c r="E78" s="0" t="n">
        <f aca="false">E75*E77</f>
        <v>507</v>
      </c>
      <c r="F78" s="0" t="n">
        <f aca="false">F75*F77</f>
        <v>1012.5</v>
      </c>
      <c r="G78" s="0" t="n">
        <f aca="false">G75*G77</f>
        <v>1734</v>
      </c>
      <c r="H78" s="0" t="n">
        <f aca="false">H75*H77</f>
        <v>1444</v>
      </c>
      <c r="I78" s="0" t="n">
        <f aca="false">I75*I77</f>
        <v>771.75</v>
      </c>
      <c r="J78" s="0" t="n">
        <f aca="false">J75*J77</f>
        <v>661.25</v>
      </c>
      <c r="K78" s="0" t="n">
        <f aca="false">K75*K77</f>
        <v>625</v>
      </c>
      <c r="L78" s="0" t="n">
        <f aca="false">SUM(B78:K78)</f>
        <v>7067</v>
      </c>
      <c r="M78" s="0" t="s">
        <v>25</v>
      </c>
      <c r="N78" s="1"/>
      <c r="O78" s="16" t="n">
        <f aca="false">O77^0.5</f>
        <v>20.609463845525</v>
      </c>
      <c r="P78" s="17" t="s">
        <v>26</v>
      </c>
      <c r="R78" s="15" t="s">
        <v>27</v>
      </c>
      <c r="S78" s="18" t="n">
        <f aca="false">NORMSDIST(S74)-NORMSDIST(R74)</f>
        <v>0.448965983027994</v>
      </c>
      <c r="U78" s="19" t="s">
        <v>28</v>
      </c>
      <c r="V78" s="18"/>
    </row>
    <row r="80" customFormat="false" ht="16.5" hidden="false" customHeight="false" outlineLevel="0" collapsed="false">
      <c r="A80" s="20" t="n">
        <v>9</v>
      </c>
    </row>
    <row r="81" customFormat="false" ht="16.5" hidden="false" customHeight="false" outlineLevel="0" collapsed="false">
      <c r="A81" s="2"/>
      <c r="B81" s="3" t="n">
        <v>1</v>
      </c>
      <c r="C81" s="3" t="n">
        <v>2</v>
      </c>
      <c r="D81" s="3" t="n">
        <v>3</v>
      </c>
      <c r="E81" s="3" t="n">
        <v>4</v>
      </c>
      <c r="F81" s="3" t="n">
        <v>5</v>
      </c>
      <c r="G81" s="3" t="n">
        <v>6</v>
      </c>
      <c r="H81" s="3" t="n">
        <v>7</v>
      </c>
      <c r="I81" s="3" t="n">
        <v>8</v>
      </c>
      <c r="J81" s="3" t="n">
        <v>9</v>
      </c>
      <c r="K81" s="3" t="n">
        <v>10</v>
      </c>
      <c r="L81" s="4" t="s">
        <v>0</v>
      </c>
      <c r="N81" s="5"/>
      <c r="O81" s="6"/>
    </row>
    <row r="82" customFormat="false" ht="16.5" hidden="false" customHeight="false" outlineLevel="0" collapsed="false">
      <c r="A82" s="7" t="s">
        <v>1</v>
      </c>
      <c r="B82" s="11" t="s">
        <v>29</v>
      </c>
      <c r="C82" s="11" t="s">
        <v>30</v>
      </c>
      <c r="D82" s="11" t="s">
        <v>31</v>
      </c>
      <c r="E82" s="11" t="s">
        <v>32</v>
      </c>
      <c r="F82" s="11" t="s">
        <v>33</v>
      </c>
      <c r="G82" s="11" t="s">
        <v>34</v>
      </c>
      <c r="H82" s="11" t="s">
        <v>35</v>
      </c>
      <c r="I82" s="11" t="s">
        <v>36</v>
      </c>
      <c r="J82" s="11" t="s">
        <v>2</v>
      </c>
      <c r="K82" s="11" t="s">
        <v>3</v>
      </c>
    </row>
    <row r="83" customFormat="false" ht="16.5" hidden="false" customHeight="false" outlineLevel="0" collapsed="false">
      <c r="A83" s="7" t="s">
        <v>12</v>
      </c>
      <c r="B83" s="11" t="n">
        <v>4</v>
      </c>
      <c r="C83" s="11" t="n">
        <v>4</v>
      </c>
      <c r="D83" s="11" t="n">
        <v>6</v>
      </c>
      <c r="E83" s="11" t="n">
        <v>12</v>
      </c>
      <c r="F83" s="11" t="n">
        <v>18</v>
      </c>
      <c r="G83" s="11" t="n">
        <v>24</v>
      </c>
      <c r="H83" s="11" t="n">
        <v>16</v>
      </c>
      <c r="I83" s="11" t="n">
        <v>7</v>
      </c>
      <c r="J83" s="11" t="n">
        <v>5</v>
      </c>
      <c r="K83" s="11" t="n">
        <v>4</v>
      </c>
      <c r="L83" s="0" t="n">
        <f aca="false">SUM(B83:K83)</f>
        <v>100</v>
      </c>
      <c r="O83" s="1" t="s">
        <v>13</v>
      </c>
      <c r="P83" s="1" t="s">
        <v>14</v>
      </c>
      <c r="R83" s="12" t="s">
        <v>15</v>
      </c>
      <c r="S83" s="12" t="s">
        <v>16</v>
      </c>
    </row>
    <row r="84" customFormat="false" ht="15" hidden="false" customHeight="false" outlineLevel="0" collapsed="false">
      <c r="A84" s="1" t="s">
        <v>17</v>
      </c>
      <c r="B84" s="1" t="n">
        <f aca="false">(LEFTB(B82,SEARCH("-",B82)-1)+MID(B82,SEARCH("-",B82)+1,9))/2</f>
        <v>35</v>
      </c>
      <c r="C84" s="1" t="n">
        <f aca="false">(LEFTB(C82,SEARCH("-",C82)-1)+MID(C82,SEARCH("-",C82)+1,9))/2</f>
        <v>45</v>
      </c>
      <c r="D84" s="1" t="n">
        <f aca="false">(LEFTB(D82,SEARCH("-",D82)-1)+MID(D82,SEARCH("-",D82)+1,9))/2</f>
        <v>55</v>
      </c>
      <c r="E84" s="1" t="n">
        <f aca="false">(LEFTB(E82,SEARCH("-",E82)-1)+MID(E82,SEARCH("-",E82)+1,9))/2</f>
        <v>65</v>
      </c>
      <c r="F84" s="1" t="n">
        <f aca="false">(LEFTB(F82,SEARCH("-",F82)-1)+MID(F82,SEARCH("-",F82)+1,9))/2</f>
        <v>75</v>
      </c>
      <c r="G84" s="1" t="n">
        <f aca="false">(LEFTB(G82,SEARCH("-",G82)-1)+MID(G82,SEARCH("-",G82)+1,9))/2</f>
        <v>85</v>
      </c>
      <c r="H84" s="1" t="n">
        <f aca="false">(LEFTB(H82,SEARCH("-",H82)-1)+MID(H82,SEARCH("-",H82)+1,9))/2</f>
        <v>95</v>
      </c>
      <c r="I84" s="1" t="n">
        <f aca="false">(LEFTB(I82,SEARCH("-",I82)-1)+MID(I82,SEARCH("-",I82)+1,9))/2</f>
        <v>105</v>
      </c>
      <c r="J84" s="1" t="n">
        <f aca="false">(LEFTB(J82,SEARCH("-",J82)-1)+MID(J82,SEARCH("-",J82)+1,9))/2</f>
        <v>115</v>
      </c>
      <c r="K84" s="1" t="n">
        <f aca="false">(LEFTB(K82,SEARCH("-",K82)-1)+MID(K82,SEARCH("-",K82)+1,9))/2</f>
        <v>125</v>
      </c>
      <c r="O84" s="13" t="n">
        <v>40</v>
      </c>
      <c r="P84" s="13" t="n">
        <v>80</v>
      </c>
      <c r="R84" s="1" t="n">
        <f aca="false">(O84-L86)/O88</f>
        <v>-2.01363802139914</v>
      </c>
      <c r="S84" s="1" t="n">
        <f aca="false">(P84-L86)/O88</f>
        <v>-0.0727820971590051</v>
      </c>
    </row>
    <row r="85" customFormat="false" ht="15" hidden="false" customHeight="false" outlineLevel="0" collapsed="false">
      <c r="A85" s="1" t="s">
        <v>18</v>
      </c>
      <c r="B85" s="0" t="n">
        <f aca="false">B83/$L$3</f>
        <v>0.04</v>
      </c>
      <c r="C85" s="0" t="n">
        <f aca="false">C83/$L$3</f>
        <v>0.04</v>
      </c>
      <c r="D85" s="0" t="n">
        <f aca="false">D83/$L$3</f>
        <v>0.06</v>
      </c>
      <c r="E85" s="0" t="n">
        <f aca="false">E83/$L$3</f>
        <v>0.12</v>
      </c>
      <c r="F85" s="0" t="n">
        <f aca="false">F83/$L$3</f>
        <v>0.18</v>
      </c>
      <c r="G85" s="0" t="n">
        <f aca="false">G83/$L$3</f>
        <v>0.24</v>
      </c>
      <c r="H85" s="0" t="n">
        <f aca="false">H83/$L$3</f>
        <v>0.16</v>
      </c>
      <c r="I85" s="0" t="n">
        <f aca="false">I83/$L$3</f>
        <v>0.07</v>
      </c>
      <c r="J85" s="0" t="n">
        <f aca="false">J83/$L$3</f>
        <v>0.05</v>
      </c>
      <c r="K85" s="0" t="n">
        <f aca="false">K83/$L$3</f>
        <v>0.04</v>
      </c>
      <c r="L85" s="0" t="n">
        <f aca="false">SUM(B85:K85)</f>
        <v>1</v>
      </c>
    </row>
    <row r="86" customFormat="false" ht="15" hidden="false" customHeight="false" outlineLevel="0" collapsed="false">
      <c r="A86" s="1" t="s">
        <v>19</v>
      </c>
      <c r="B86" s="0" t="n">
        <f aca="false">B85*B84</f>
        <v>1.4</v>
      </c>
      <c r="C86" s="0" t="n">
        <f aca="false">C85*C84</f>
        <v>1.8</v>
      </c>
      <c r="D86" s="0" t="n">
        <f aca="false">D85*D84</f>
        <v>3.3</v>
      </c>
      <c r="E86" s="0" t="n">
        <f aca="false">E85*E84</f>
        <v>7.8</v>
      </c>
      <c r="F86" s="0" t="n">
        <f aca="false">F85*F84</f>
        <v>13.5</v>
      </c>
      <c r="G86" s="0" t="n">
        <f aca="false">G85*G84</f>
        <v>20.4</v>
      </c>
      <c r="H86" s="0" t="n">
        <f aca="false">H85*H84</f>
        <v>15.2</v>
      </c>
      <c r="I86" s="0" t="n">
        <f aca="false">I85*I84</f>
        <v>7.35</v>
      </c>
      <c r="J86" s="0" t="n">
        <f aca="false">J85*J84</f>
        <v>5.75</v>
      </c>
      <c r="K86" s="0" t="n">
        <f aca="false">K85*K84</f>
        <v>5</v>
      </c>
      <c r="L86" s="0" t="n">
        <f aca="false">SUM(B86:K86)</f>
        <v>81.5</v>
      </c>
      <c r="M86" s="15" t="s">
        <v>20</v>
      </c>
    </row>
    <row r="87" customFormat="false" ht="17.25" hidden="false" customHeight="false" outlineLevel="0" collapsed="false">
      <c r="A87" s="1" t="s">
        <v>21</v>
      </c>
      <c r="B87" s="0" t="n">
        <f aca="false">B84^2</f>
        <v>1225</v>
      </c>
      <c r="C87" s="0" t="n">
        <f aca="false">C84^2</f>
        <v>2025</v>
      </c>
      <c r="D87" s="0" t="n">
        <f aca="false">D84^2</f>
        <v>3025</v>
      </c>
      <c r="E87" s="0" t="n">
        <f aca="false">E84^2</f>
        <v>4225</v>
      </c>
      <c r="F87" s="0" t="n">
        <f aca="false">F84^2</f>
        <v>5625</v>
      </c>
      <c r="G87" s="0" t="n">
        <f aca="false">G84^2</f>
        <v>7225</v>
      </c>
      <c r="H87" s="0" t="n">
        <f aca="false">H84^2</f>
        <v>9025</v>
      </c>
      <c r="I87" s="0" t="n">
        <f aca="false">I84^2</f>
        <v>11025</v>
      </c>
      <c r="J87" s="0" t="n">
        <f aca="false">J84^2</f>
        <v>13225</v>
      </c>
      <c r="K87" s="0" t="n">
        <f aca="false">K84^2</f>
        <v>15625</v>
      </c>
      <c r="O87" s="0" t="n">
        <f aca="false">L88-L86^2</f>
        <v>424.75</v>
      </c>
      <c r="P87" s="1" t="s">
        <v>22</v>
      </c>
      <c r="U87" s="0" t="s">
        <v>23</v>
      </c>
    </row>
    <row r="88" customFormat="false" ht="17.25" hidden="false" customHeight="false" outlineLevel="0" collapsed="false">
      <c r="A88" s="1" t="s">
        <v>24</v>
      </c>
      <c r="B88" s="0" t="n">
        <f aca="false">B85*B87</f>
        <v>49</v>
      </c>
      <c r="C88" s="0" t="n">
        <f aca="false">C85*C87</f>
        <v>81</v>
      </c>
      <c r="D88" s="0" t="n">
        <f aca="false">D85*D87</f>
        <v>181.5</v>
      </c>
      <c r="E88" s="0" t="n">
        <f aca="false">E85*E87</f>
        <v>507</v>
      </c>
      <c r="F88" s="0" t="n">
        <f aca="false">F85*F87</f>
        <v>1012.5</v>
      </c>
      <c r="G88" s="0" t="n">
        <f aca="false">G85*G87</f>
        <v>1734</v>
      </c>
      <c r="H88" s="0" t="n">
        <f aca="false">H85*H87</f>
        <v>1444</v>
      </c>
      <c r="I88" s="0" t="n">
        <f aca="false">I85*I87</f>
        <v>771.75</v>
      </c>
      <c r="J88" s="0" t="n">
        <f aca="false">J85*J87</f>
        <v>661.25</v>
      </c>
      <c r="K88" s="0" t="n">
        <f aca="false">K85*K87</f>
        <v>625</v>
      </c>
      <c r="L88" s="0" t="n">
        <f aca="false">SUM(B88:K88)</f>
        <v>7067</v>
      </c>
      <c r="M88" s="0" t="s">
        <v>25</v>
      </c>
      <c r="N88" s="1"/>
      <c r="O88" s="16" t="n">
        <f aca="false">O87^0.5</f>
        <v>20.609463845525</v>
      </c>
      <c r="P88" s="17" t="s">
        <v>26</v>
      </c>
      <c r="R88" s="15" t="s">
        <v>27</v>
      </c>
      <c r="S88" s="18" t="n">
        <f aca="false">NORMSDIST(S84)-NORMSDIST(R84)</f>
        <v>0.448965983027994</v>
      </c>
      <c r="U88" s="19" t="s">
        <v>28</v>
      </c>
      <c r="V88" s="18"/>
    </row>
    <row r="90" customFormat="false" ht="16.5" hidden="false" customHeight="false" outlineLevel="0" collapsed="false">
      <c r="A90" s="20" t="n">
        <v>10</v>
      </c>
    </row>
    <row r="91" customFormat="false" ht="16.5" hidden="false" customHeight="false" outlineLevel="0" collapsed="false">
      <c r="A91" s="2"/>
      <c r="B91" s="3" t="n">
        <v>1</v>
      </c>
      <c r="C91" s="3" t="n">
        <v>2</v>
      </c>
      <c r="D91" s="3" t="n">
        <v>3</v>
      </c>
      <c r="E91" s="3" t="n">
        <v>4</v>
      </c>
      <c r="F91" s="3" t="n">
        <v>5</v>
      </c>
      <c r="G91" s="3" t="n">
        <v>6</v>
      </c>
      <c r="H91" s="3" t="n">
        <v>7</v>
      </c>
      <c r="I91" s="3" t="n">
        <v>8</v>
      </c>
      <c r="J91" s="3" t="n">
        <v>9</v>
      </c>
      <c r="K91" s="3" t="n">
        <v>10</v>
      </c>
      <c r="L91" s="4" t="s">
        <v>0</v>
      </c>
      <c r="N91" s="5"/>
      <c r="O91" s="6"/>
    </row>
    <row r="92" customFormat="false" ht="16.5" hidden="false" customHeight="false" outlineLevel="0" collapsed="false">
      <c r="A92" s="7" t="s">
        <v>1</v>
      </c>
      <c r="B92" s="11" t="s">
        <v>29</v>
      </c>
      <c r="C92" s="11" t="s">
        <v>30</v>
      </c>
      <c r="D92" s="11" t="s">
        <v>31</v>
      </c>
      <c r="E92" s="11" t="s">
        <v>32</v>
      </c>
      <c r="F92" s="11" t="s">
        <v>33</v>
      </c>
      <c r="G92" s="11" t="s">
        <v>34</v>
      </c>
      <c r="H92" s="11" t="s">
        <v>35</v>
      </c>
      <c r="I92" s="11" t="s">
        <v>36</v>
      </c>
      <c r="J92" s="11" t="s">
        <v>2</v>
      </c>
      <c r="K92" s="11" t="s">
        <v>3</v>
      </c>
    </row>
    <row r="93" customFormat="false" ht="16.5" hidden="false" customHeight="false" outlineLevel="0" collapsed="false">
      <c r="A93" s="7" t="s">
        <v>12</v>
      </c>
      <c r="B93" s="11" t="n">
        <v>4</v>
      </c>
      <c r="C93" s="11" t="n">
        <v>4</v>
      </c>
      <c r="D93" s="11" t="n">
        <v>6</v>
      </c>
      <c r="E93" s="11" t="n">
        <v>12</v>
      </c>
      <c r="F93" s="11" t="n">
        <v>18</v>
      </c>
      <c r="G93" s="11" t="n">
        <v>24</v>
      </c>
      <c r="H93" s="11" t="n">
        <v>16</v>
      </c>
      <c r="I93" s="11" t="n">
        <v>7</v>
      </c>
      <c r="J93" s="11" t="n">
        <v>5</v>
      </c>
      <c r="K93" s="11" t="n">
        <v>4</v>
      </c>
      <c r="L93" s="0" t="n">
        <f aca="false">SUM(B93:K93)</f>
        <v>100</v>
      </c>
      <c r="O93" s="1" t="s">
        <v>13</v>
      </c>
      <c r="P93" s="1" t="s">
        <v>14</v>
      </c>
      <c r="R93" s="12" t="s">
        <v>15</v>
      </c>
      <c r="S93" s="12" t="s">
        <v>16</v>
      </c>
    </row>
    <row r="94" customFormat="false" ht="15" hidden="false" customHeight="false" outlineLevel="0" collapsed="false">
      <c r="A94" s="1" t="s">
        <v>17</v>
      </c>
      <c r="B94" s="1" t="n">
        <f aca="false">(LEFTB(B92,SEARCH("-",B92)-1)+MID(B92,SEARCH("-",B92)+1,9))/2</f>
        <v>35</v>
      </c>
      <c r="C94" s="1" t="n">
        <f aca="false">(LEFTB(C92,SEARCH("-",C92)-1)+MID(C92,SEARCH("-",C92)+1,9))/2</f>
        <v>45</v>
      </c>
      <c r="D94" s="1" t="n">
        <f aca="false">(LEFTB(D92,SEARCH("-",D92)-1)+MID(D92,SEARCH("-",D92)+1,9))/2</f>
        <v>55</v>
      </c>
      <c r="E94" s="1" t="n">
        <f aca="false">(LEFTB(E92,SEARCH("-",E92)-1)+MID(E92,SEARCH("-",E92)+1,9))/2</f>
        <v>65</v>
      </c>
      <c r="F94" s="1" t="n">
        <f aca="false">(LEFTB(F92,SEARCH("-",F92)-1)+MID(F92,SEARCH("-",F92)+1,9))/2</f>
        <v>75</v>
      </c>
      <c r="G94" s="1" t="n">
        <f aca="false">(LEFTB(G92,SEARCH("-",G92)-1)+MID(G92,SEARCH("-",G92)+1,9))/2</f>
        <v>85</v>
      </c>
      <c r="H94" s="1" t="n">
        <f aca="false">(LEFTB(H92,SEARCH("-",H92)-1)+MID(H92,SEARCH("-",H92)+1,9))/2</f>
        <v>95</v>
      </c>
      <c r="I94" s="1" t="n">
        <f aca="false">(LEFTB(I92,SEARCH("-",I92)-1)+MID(I92,SEARCH("-",I92)+1,9))/2</f>
        <v>105</v>
      </c>
      <c r="J94" s="1" t="n">
        <f aca="false">(LEFTB(J92,SEARCH("-",J92)-1)+MID(J92,SEARCH("-",J92)+1,9))/2</f>
        <v>115</v>
      </c>
      <c r="K94" s="1" t="n">
        <f aca="false">(LEFTB(K92,SEARCH("-",K92)-1)+MID(K92,SEARCH("-",K92)+1,9))/2</f>
        <v>125</v>
      </c>
      <c r="O94" s="13" t="n">
        <v>40</v>
      </c>
      <c r="P94" s="13" t="n">
        <v>80</v>
      </c>
      <c r="R94" s="1" t="n">
        <f aca="false">(O94-L96)/O98</f>
        <v>-2.01363802139914</v>
      </c>
      <c r="S94" s="1" t="n">
        <f aca="false">(P94-L96)/O98</f>
        <v>-0.0727820971590051</v>
      </c>
    </row>
    <row r="95" customFormat="false" ht="15" hidden="false" customHeight="false" outlineLevel="0" collapsed="false">
      <c r="A95" s="1" t="s">
        <v>18</v>
      </c>
      <c r="B95" s="0" t="n">
        <f aca="false">B93/$L$3</f>
        <v>0.04</v>
      </c>
      <c r="C95" s="0" t="n">
        <f aca="false">C93/$L$3</f>
        <v>0.04</v>
      </c>
      <c r="D95" s="0" t="n">
        <f aca="false">D93/$L$3</f>
        <v>0.06</v>
      </c>
      <c r="E95" s="0" t="n">
        <f aca="false">E93/$L$3</f>
        <v>0.12</v>
      </c>
      <c r="F95" s="0" t="n">
        <f aca="false">F93/$L$3</f>
        <v>0.18</v>
      </c>
      <c r="G95" s="0" t="n">
        <f aca="false">G93/$L$3</f>
        <v>0.24</v>
      </c>
      <c r="H95" s="0" t="n">
        <f aca="false">H93/$L$3</f>
        <v>0.16</v>
      </c>
      <c r="I95" s="0" t="n">
        <f aca="false">I93/$L$3</f>
        <v>0.07</v>
      </c>
      <c r="J95" s="0" t="n">
        <f aca="false">J93/$L$3</f>
        <v>0.05</v>
      </c>
      <c r="K95" s="0" t="n">
        <f aca="false">K93/$L$3</f>
        <v>0.04</v>
      </c>
      <c r="L95" s="0" t="n">
        <f aca="false">SUM(B95:K95)</f>
        <v>1</v>
      </c>
    </row>
    <row r="96" customFormat="false" ht="15" hidden="false" customHeight="false" outlineLevel="0" collapsed="false">
      <c r="A96" s="1" t="s">
        <v>19</v>
      </c>
      <c r="B96" s="0" t="n">
        <f aca="false">B95*B94</f>
        <v>1.4</v>
      </c>
      <c r="C96" s="0" t="n">
        <f aca="false">C95*C94</f>
        <v>1.8</v>
      </c>
      <c r="D96" s="0" t="n">
        <f aca="false">D95*D94</f>
        <v>3.3</v>
      </c>
      <c r="E96" s="0" t="n">
        <f aca="false">E95*E94</f>
        <v>7.8</v>
      </c>
      <c r="F96" s="0" t="n">
        <f aca="false">F95*F94</f>
        <v>13.5</v>
      </c>
      <c r="G96" s="0" t="n">
        <f aca="false">G95*G94</f>
        <v>20.4</v>
      </c>
      <c r="H96" s="0" t="n">
        <f aca="false">H95*H94</f>
        <v>15.2</v>
      </c>
      <c r="I96" s="0" t="n">
        <f aca="false">I95*I94</f>
        <v>7.35</v>
      </c>
      <c r="J96" s="0" t="n">
        <f aca="false">J95*J94</f>
        <v>5.75</v>
      </c>
      <c r="K96" s="0" t="n">
        <f aca="false">K95*K94</f>
        <v>5</v>
      </c>
      <c r="L96" s="0" t="n">
        <f aca="false">SUM(B96:K96)</f>
        <v>81.5</v>
      </c>
      <c r="M96" s="15" t="s">
        <v>20</v>
      </c>
    </row>
    <row r="97" customFormat="false" ht="17.25" hidden="false" customHeight="false" outlineLevel="0" collapsed="false">
      <c r="A97" s="1" t="s">
        <v>21</v>
      </c>
      <c r="B97" s="0" t="n">
        <f aca="false">B94^2</f>
        <v>1225</v>
      </c>
      <c r="C97" s="0" t="n">
        <f aca="false">C94^2</f>
        <v>2025</v>
      </c>
      <c r="D97" s="0" t="n">
        <f aca="false">D94^2</f>
        <v>3025</v>
      </c>
      <c r="E97" s="0" t="n">
        <f aca="false">E94^2</f>
        <v>4225</v>
      </c>
      <c r="F97" s="0" t="n">
        <f aca="false">F94^2</f>
        <v>5625</v>
      </c>
      <c r="G97" s="0" t="n">
        <f aca="false">G94^2</f>
        <v>7225</v>
      </c>
      <c r="H97" s="0" t="n">
        <f aca="false">H94^2</f>
        <v>9025</v>
      </c>
      <c r="I97" s="0" t="n">
        <f aca="false">I94^2</f>
        <v>11025</v>
      </c>
      <c r="J97" s="0" t="n">
        <f aca="false">J94^2</f>
        <v>13225</v>
      </c>
      <c r="K97" s="0" t="n">
        <f aca="false">K94^2</f>
        <v>15625</v>
      </c>
      <c r="O97" s="0" t="n">
        <f aca="false">L98-L96^2</f>
        <v>424.75</v>
      </c>
      <c r="P97" s="1" t="s">
        <v>22</v>
      </c>
      <c r="U97" s="0" t="s">
        <v>23</v>
      </c>
    </row>
    <row r="98" customFormat="false" ht="17.25" hidden="false" customHeight="false" outlineLevel="0" collapsed="false">
      <c r="A98" s="1" t="s">
        <v>24</v>
      </c>
      <c r="B98" s="0" t="n">
        <f aca="false">B95*B97</f>
        <v>49</v>
      </c>
      <c r="C98" s="0" t="n">
        <f aca="false">C95*C97</f>
        <v>81</v>
      </c>
      <c r="D98" s="0" t="n">
        <f aca="false">D95*D97</f>
        <v>181.5</v>
      </c>
      <c r="E98" s="0" t="n">
        <f aca="false">E95*E97</f>
        <v>507</v>
      </c>
      <c r="F98" s="0" t="n">
        <f aca="false">F95*F97</f>
        <v>1012.5</v>
      </c>
      <c r="G98" s="0" t="n">
        <f aca="false">G95*G97</f>
        <v>1734</v>
      </c>
      <c r="H98" s="0" t="n">
        <f aca="false">H95*H97</f>
        <v>1444</v>
      </c>
      <c r="I98" s="0" t="n">
        <f aca="false">I95*I97</f>
        <v>771.75</v>
      </c>
      <c r="J98" s="0" t="n">
        <f aca="false">J95*J97</f>
        <v>661.25</v>
      </c>
      <c r="K98" s="0" t="n">
        <f aca="false">K95*K97</f>
        <v>625</v>
      </c>
      <c r="L98" s="0" t="n">
        <f aca="false">SUM(B98:K98)</f>
        <v>7067</v>
      </c>
      <c r="M98" s="0" t="s">
        <v>25</v>
      </c>
      <c r="N98" s="1"/>
      <c r="O98" s="16" t="n">
        <f aca="false">O97^0.5</f>
        <v>20.609463845525</v>
      </c>
      <c r="P98" s="17" t="s">
        <v>26</v>
      </c>
      <c r="R98" s="15" t="s">
        <v>27</v>
      </c>
      <c r="S98" s="18" t="n">
        <f aca="false">NORMSDIST(S94)-NORMSDIST(R94)</f>
        <v>0.448965983027994</v>
      </c>
      <c r="U98" s="19" t="s">
        <v>28</v>
      </c>
      <c r="V98" s="18"/>
    </row>
    <row r="100" customFormat="false" ht="16.5" hidden="false" customHeight="false" outlineLevel="0" collapsed="false">
      <c r="A100" s="20" t="n">
        <v>11</v>
      </c>
    </row>
    <row r="101" customFormat="false" ht="16.5" hidden="false" customHeight="false" outlineLevel="0" collapsed="false">
      <c r="A101" s="2"/>
      <c r="B101" s="3" t="n">
        <v>1</v>
      </c>
      <c r="C101" s="3" t="n">
        <v>2</v>
      </c>
      <c r="D101" s="3" t="n">
        <v>3</v>
      </c>
      <c r="E101" s="3" t="n">
        <v>4</v>
      </c>
      <c r="F101" s="3" t="n">
        <v>5</v>
      </c>
      <c r="G101" s="3" t="n">
        <v>6</v>
      </c>
      <c r="H101" s="3" t="n">
        <v>7</v>
      </c>
      <c r="I101" s="3" t="n">
        <v>8</v>
      </c>
      <c r="J101" s="3" t="n">
        <v>9</v>
      </c>
      <c r="K101" s="3" t="n">
        <v>10</v>
      </c>
      <c r="L101" s="4" t="s">
        <v>0</v>
      </c>
      <c r="N101" s="5"/>
      <c r="O101" s="6"/>
    </row>
    <row r="102" customFormat="false" ht="16.5" hidden="false" customHeight="false" outlineLevel="0" collapsed="false">
      <c r="A102" s="7" t="s">
        <v>1</v>
      </c>
      <c r="B102" s="11" t="s">
        <v>29</v>
      </c>
      <c r="C102" s="11" t="s">
        <v>30</v>
      </c>
      <c r="D102" s="11" t="s">
        <v>31</v>
      </c>
      <c r="E102" s="11" t="s">
        <v>32</v>
      </c>
      <c r="F102" s="11" t="s">
        <v>33</v>
      </c>
      <c r="G102" s="11" t="s">
        <v>34</v>
      </c>
      <c r="H102" s="11" t="s">
        <v>35</v>
      </c>
      <c r="I102" s="11" t="s">
        <v>36</v>
      </c>
      <c r="J102" s="11" t="s">
        <v>2</v>
      </c>
      <c r="K102" s="11" t="s">
        <v>3</v>
      </c>
    </row>
    <row r="103" customFormat="false" ht="16.5" hidden="false" customHeight="false" outlineLevel="0" collapsed="false">
      <c r="A103" s="7" t="s">
        <v>12</v>
      </c>
      <c r="B103" s="11" t="n">
        <v>4</v>
      </c>
      <c r="C103" s="11" t="n">
        <v>4</v>
      </c>
      <c r="D103" s="11" t="n">
        <v>6</v>
      </c>
      <c r="E103" s="11" t="n">
        <v>12</v>
      </c>
      <c r="F103" s="11" t="n">
        <v>18</v>
      </c>
      <c r="G103" s="11" t="n">
        <v>24</v>
      </c>
      <c r="H103" s="11" t="n">
        <v>16</v>
      </c>
      <c r="I103" s="11" t="n">
        <v>7</v>
      </c>
      <c r="J103" s="11" t="n">
        <v>5</v>
      </c>
      <c r="K103" s="11" t="n">
        <v>4</v>
      </c>
      <c r="L103" s="0" t="n">
        <f aca="false">SUM(B103:K103)</f>
        <v>100</v>
      </c>
      <c r="O103" s="1" t="s">
        <v>13</v>
      </c>
      <c r="P103" s="1" t="s">
        <v>14</v>
      </c>
      <c r="R103" s="12" t="s">
        <v>15</v>
      </c>
      <c r="S103" s="12" t="s">
        <v>16</v>
      </c>
    </row>
    <row r="104" customFormat="false" ht="15" hidden="false" customHeight="false" outlineLevel="0" collapsed="false">
      <c r="A104" s="1" t="s">
        <v>17</v>
      </c>
      <c r="B104" s="1" t="n">
        <f aca="false">(LEFTB(B102,SEARCH("-",B102)-1)+MID(B102,SEARCH("-",B102)+1,9))/2</f>
        <v>35</v>
      </c>
      <c r="C104" s="1" t="n">
        <f aca="false">(LEFTB(C102,SEARCH("-",C102)-1)+MID(C102,SEARCH("-",C102)+1,9))/2</f>
        <v>45</v>
      </c>
      <c r="D104" s="1" t="n">
        <f aca="false">(LEFTB(D102,SEARCH("-",D102)-1)+MID(D102,SEARCH("-",D102)+1,9))/2</f>
        <v>55</v>
      </c>
      <c r="E104" s="1" t="n">
        <f aca="false">(LEFTB(E102,SEARCH("-",E102)-1)+MID(E102,SEARCH("-",E102)+1,9))/2</f>
        <v>65</v>
      </c>
      <c r="F104" s="1" t="n">
        <f aca="false">(LEFTB(F102,SEARCH("-",F102)-1)+MID(F102,SEARCH("-",F102)+1,9))/2</f>
        <v>75</v>
      </c>
      <c r="G104" s="1" t="n">
        <f aca="false">(LEFTB(G102,SEARCH("-",G102)-1)+MID(G102,SEARCH("-",G102)+1,9))/2</f>
        <v>85</v>
      </c>
      <c r="H104" s="1" t="n">
        <f aca="false">(LEFTB(H102,SEARCH("-",H102)-1)+MID(H102,SEARCH("-",H102)+1,9))/2</f>
        <v>95</v>
      </c>
      <c r="I104" s="1" t="n">
        <f aca="false">(LEFTB(I102,SEARCH("-",I102)-1)+MID(I102,SEARCH("-",I102)+1,9))/2</f>
        <v>105</v>
      </c>
      <c r="J104" s="1" t="n">
        <f aca="false">(LEFTB(J102,SEARCH("-",J102)-1)+MID(J102,SEARCH("-",J102)+1,9))/2</f>
        <v>115</v>
      </c>
      <c r="K104" s="1" t="n">
        <f aca="false">(LEFTB(K102,SEARCH("-",K102)-1)+MID(K102,SEARCH("-",K102)+1,9))/2</f>
        <v>125</v>
      </c>
      <c r="O104" s="13" t="n">
        <v>40</v>
      </c>
      <c r="P104" s="13" t="n">
        <v>80</v>
      </c>
      <c r="R104" s="1" t="n">
        <f aca="false">(O104-L106)/O108</f>
        <v>-2.01363802139914</v>
      </c>
      <c r="S104" s="1" t="n">
        <f aca="false">(P104-L106)/O108</f>
        <v>-0.0727820971590051</v>
      </c>
    </row>
    <row r="105" customFormat="false" ht="15" hidden="false" customHeight="false" outlineLevel="0" collapsed="false">
      <c r="A105" s="1" t="s">
        <v>18</v>
      </c>
      <c r="B105" s="0" t="n">
        <f aca="false">B103/$L$3</f>
        <v>0.04</v>
      </c>
      <c r="C105" s="0" t="n">
        <f aca="false">C103/$L$3</f>
        <v>0.04</v>
      </c>
      <c r="D105" s="0" t="n">
        <f aca="false">D103/$L$3</f>
        <v>0.06</v>
      </c>
      <c r="E105" s="0" t="n">
        <f aca="false">E103/$L$3</f>
        <v>0.12</v>
      </c>
      <c r="F105" s="0" t="n">
        <f aca="false">F103/$L$3</f>
        <v>0.18</v>
      </c>
      <c r="G105" s="0" t="n">
        <f aca="false">G103/$L$3</f>
        <v>0.24</v>
      </c>
      <c r="H105" s="0" t="n">
        <f aca="false">H103/$L$3</f>
        <v>0.16</v>
      </c>
      <c r="I105" s="0" t="n">
        <f aca="false">I103/$L$3</f>
        <v>0.07</v>
      </c>
      <c r="J105" s="0" t="n">
        <f aca="false">J103/$L$3</f>
        <v>0.05</v>
      </c>
      <c r="K105" s="0" t="n">
        <f aca="false">K103/$L$3</f>
        <v>0.04</v>
      </c>
      <c r="L105" s="0" t="n">
        <f aca="false">SUM(B105:K105)</f>
        <v>1</v>
      </c>
    </row>
    <row r="106" customFormat="false" ht="15" hidden="false" customHeight="false" outlineLevel="0" collapsed="false">
      <c r="A106" s="1" t="s">
        <v>19</v>
      </c>
      <c r="B106" s="0" t="n">
        <f aca="false">B105*B104</f>
        <v>1.4</v>
      </c>
      <c r="C106" s="0" t="n">
        <f aca="false">C105*C104</f>
        <v>1.8</v>
      </c>
      <c r="D106" s="0" t="n">
        <f aca="false">D105*D104</f>
        <v>3.3</v>
      </c>
      <c r="E106" s="0" t="n">
        <f aca="false">E105*E104</f>
        <v>7.8</v>
      </c>
      <c r="F106" s="0" t="n">
        <f aca="false">F105*F104</f>
        <v>13.5</v>
      </c>
      <c r="G106" s="0" t="n">
        <f aca="false">G105*G104</f>
        <v>20.4</v>
      </c>
      <c r="H106" s="0" t="n">
        <f aca="false">H105*H104</f>
        <v>15.2</v>
      </c>
      <c r="I106" s="0" t="n">
        <f aca="false">I105*I104</f>
        <v>7.35</v>
      </c>
      <c r="J106" s="0" t="n">
        <f aca="false">J105*J104</f>
        <v>5.75</v>
      </c>
      <c r="K106" s="0" t="n">
        <f aca="false">K105*K104</f>
        <v>5</v>
      </c>
      <c r="L106" s="0" t="n">
        <f aca="false">SUM(B106:K106)</f>
        <v>81.5</v>
      </c>
      <c r="M106" s="15" t="s">
        <v>20</v>
      </c>
    </row>
    <row r="107" customFormat="false" ht="17.25" hidden="false" customHeight="false" outlineLevel="0" collapsed="false">
      <c r="A107" s="1" t="s">
        <v>21</v>
      </c>
      <c r="B107" s="0" t="n">
        <f aca="false">B104^2</f>
        <v>1225</v>
      </c>
      <c r="C107" s="0" t="n">
        <f aca="false">C104^2</f>
        <v>2025</v>
      </c>
      <c r="D107" s="0" t="n">
        <f aca="false">D104^2</f>
        <v>3025</v>
      </c>
      <c r="E107" s="0" t="n">
        <f aca="false">E104^2</f>
        <v>4225</v>
      </c>
      <c r="F107" s="0" t="n">
        <f aca="false">F104^2</f>
        <v>5625</v>
      </c>
      <c r="G107" s="0" t="n">
        <f aca="false">G104^2</f>
        <v>7225</v>
      </c>
      <c r="H107" s="0" t="n">
        <f aca="false">H104^2</f>
        <v>9025</v>
      </c>
      <c r="I107" s="0" t="n">
        <f aca="false">I104^2</f>
        <v>11025</v>
      </c>
      <c r="J107" s="0" t="n">
        <f aca="false">J104^2</f>
        <v>13225</v>
      </c>
      <c r="K107" s="0" t="n">
        <f aca="false">K104^2</f>
        <v>15625</v>
      </c>
      <c r="O107" s="0" t="n">
        <f aca="false">L108-L106^2</f>
        <v>424.75</v>
      </c>
      <c r="P107" s="1" t="s">
        <v>22</v>
      </c>
      <c r="U107" s="0" t="s">
        <v>23</v>
      </c>
    </row>
    <row r="108" customFormat="false" ht="17.25" hidden="false" customHeight="false" outlineLevel="0" collapsed="false">
      <c r="A108" s="1" t="s">
        <v>24</v>
      </c>
      <c r="B108" s="0" t="n">
        <f aca="false">B105*B107</f>
        <v>49</v>
      </c>
      <c r="C108" s="0" t="n">
        <f aca="false">C105*C107</f>
        <v>81</v>
      </c>
      <c r="D108" s="0" t="n">
        <f aca="false">D105*D107</f>
        <v>181.5</v>
      </c>
      <c r="E108" s="0" t="n">
        <f aca="false">E105*E107</f>
        <v>507</v>
      </c>
      <c r="F108" s="0" t="n">
        <f aca="false">F105*F107</f>
        <v>1012.5</v>
      </c>
      <c r="G108" s="0" t="n">
        <f aca="false">G105*G107</f>
        <v>1734</v>
      </c>
      <c r="H108" s="0" t="n">
        <f aca="false">H105*H107</f>
        <v>1444</v>
      </c>
      <c r="I108" s="0" t="n">
        <f aca="false">I105*I107</f>
        <v>771.75</v>
      </c>
      <c r="J108" s="0" t="n">
        <f aca="false">J105*J107</f>
        <v>661.25</v>
      </c>
      <c r="K108" s="0" t="n">
        <f aca="false">K105*K107</f>
        <v>625</v>
      </c>
      <c r="L108" s="0" t="n">
        <f aca="false">SUM(B108:K108)</f>
        <v>7067</v>
      </c>
      <c r="M108" s="0" t="s">
        <v>25</v>
      </c>
      <c r="N108" s="1"/>
      <c r="O108" s="16" t="n">
        <f aca="false">O107^0.5</f>
        <v>20.609463845525</v>
      </c>
      <c r="P108" s="17" t="s">
        <v>26</v>
      </c>
      <c r="R108" s="15" t="s">
        <v>27</v>
      </c>
      <c r="S108" s="18" t="n">
        <f aca="false">NORMSDIST(S104)-NORMSDIST(R104)</f>
        <v>0.448965983027994</v>
      </c>
      <c r="U108" s="19" t="s">
        <v>28</v>
      </c>
      <c r="V108" s="18"/>
    </row>
    <row r="110" customFormat="false" ht="16.5" hidden="false" customHeight="false" outlineLevel="0" collapsed="false">
      <c r="A110" s="20" t="n">
        <v>12</v>
      </c>
    </row>
    <row r="111" customFormat="false" ht="16.5" hidden="false" customHeight="false" outlineLevel="0" collapsed="false">
      <c r="A111" s="2"/>
      <c r="B111" s="3" t="n">
        <v>1</v>
      </c>
      <c r="C111" s="3" t="n">
        <v>2</v>
      </c>
      <c r="D111" s="3" t="n">
        <v>3</v>
      </c>
      <c r="E111" s="3" t="n">
        <v>4</v>
      </c>
      <c r="F111" s="3" t="n">
        <v>5</v>
      </c>
      <c r="G111" s="3" t="n">
        <v>6</v>
      </c>
      <c r="H111" s="3" t="n">
        <v>7</v>
      </c>
      <c r="I111" s="3" t="n">
        <v>8</v>
      </c>
      <c r="J111" s="3" t="n">
        <v>9</v>
      </c>
      <c r="K111" s="3" t="n">
        <v>10</v>
      </c>
      <c r="L111" s="4" t="s">
        <v>0</v>
      </c>
      <c r="N111" s="5"/>
      <c r="O111" s="6"/>
    </row>
    <row r="112" customFormat="false" ht="16.5" hidden="false" customHeight="false" outlineLevel="0" collapsed="false">
      <c r="A112" s="7" t="s">
        <v>1</v>
      </c>
      <c r="B112" s="11" t="s">
        <v>29</v>
      </c>
      <c r="C112" s="11" t="s">
        <v>30</v>
      </c>
      <c r="D112" s="11" t="s">
        <v>31</v>
      </c>
      <c r="E112" s="11" t="s">
        <v>32</v>
      </c>
      <c r="F112" s="11" t="s">
        <v>33</v>
      </c>
      <c r="G112" s="11" t="s">
        <v>34</v>
      </c>
      <c r="H112" s="11" t="s">
        <v>35</v>
      </c>
      <c r="I112" s="11" t="s">
        <v>36</v>
      </c>
      <c r="J112" s="11" t="s">
        <v>2</v>
      </c>
      <c r="K112" s="11" t="s">
        <v>3</v>
      </c>
    </row>
    <row r="113" customFormat="false" ht="16.5" hidden="false" customHeight="false" outlineLevel="0" collapsed="false">
      <c r="A113" s="7" t="s">
        <v>12</v>
      </c>
      <c r="B113" s="11" t="n">
        <v>4</v>
      </c>
      <c r="C113" s="11" t="n">
        <v>4</v>
      </c>
      <c r="D113" s="11" t="n">
        <v>6</v>
      </c>
      <c r="E113" s="11" t="n">
        <v>12</v>
      </c>
      <c r="F113" s="11" t="n">
        <v>18</v>
      </c>
      <c r="G113" s="11" t="n">
        <v>24</v>
      </c>
      <c r="H113" s="11" t="n">
        <v>16</v>
      </c>
      <c r="I113" s="11" t="n">
        <v>7</v>
      </c>
      <c r="J113" s="11" t="n">
        <v>5</v>
      </c>
      <c r="K113" s="11" t="n">
        <v>4</v>
      </c>
      <c r="L113" s="0" t="n">
        <f aca="false">SUM(B113:K113)</f>
        <v>100</v>
      </c>
      <c r="O113" s="1" t="s">
        <v>13</v>
      </c>
      <c r="P113" s="1" t="s">
        <v>14</v>
      </c>
      <c r="R113" s="12" t="s">
        <v>15</v>
      </c>
      <c r="S113" s="12" t="s">
        <v>16</v>
      </c>
    </row>
    <row r="114" customFormat="false" ht="15" hidden="false" customHeight="false" outlineLevel="0" collapsed="false">
      <c r="A114" s="1" t="s">
        <v>17</v>
      </c>
      <c r="B114" s="1" t="n">
        <f aca="false">(LEFTB(B112,SEARCH("-",B112)-1)+MID(B112,SEARCH("-",B112)+1,9))/2</f>
        <v>35</v>
      </c>
      <c r="C114" s="1" t="n">
        <f aca="false">(LEFTB(C112,SEARCH("-",C112)-1)+MID(C112,SEARCH("-",C112)+1,9))/2</f>
        <v>45</v>
      </c>
      <c r="D114" s="1" t="n">
        <f aca="false">(LEFTB(D112,SEARCH("-",D112)-1)+MID(D112,SEARCH("-",D112)+1,9))/2</f>
        <v>55</v>
      </c>
      <c r="E114" s="1" t="n">
        <f aca="false">(LEFTB(E112,SEARCH("-",E112)-1)+MID(E112,SEARCH("-",E112)+1,9))/2</f>
        <v>65</v>
      </c>
      <c r="F114" s="1" t="n">
        <f aca="false">(LEFTB(F112,SEARCH("-",F112)-1)+MID(F112,SEARCH("-",F112)+1,9))/2</f>
        <v>75</v>
      </c>
      <c r="G114" s="1" t="n">
        <f aca="false">(LEFTB(G112,SEARCH("-",G112)-1)+MID(G112,SEARCH("-",G112)+1,9))/2</f>
        <v>85</v>
      </c>
      <c r="H114" s="1" t="n">
        <f aca="false">(LEFTB(H112,SEARCH("-",H112)-1)+MID(H112,SEARCH("-",H112)+1,9))/2</f>
        <v>95</v>
      </c>
      <c r="I114" s="1" t="n">
        <f aca="false">(LEFTB(I112,SEARCH("-",I112)-1)+MID(I112,SEARCH("-",I112)+1,9))/2</f>
        <v>105</v>
      </c>
      <c r="J114" s="1" t="n">
        <f aca="false">(LEFTB(J112,SEARCH("-",J112)-1)+MID(J112,SEARCH("-",J112)+1,9))/2</f>
        <v>115</v>
      </c>
      <c r="K114" s="1" t="n">
        <f aca="false">(LEFTB(K112,SEARCH("-",K112)-1)+MID(K112,SEARCH("-",K112)+1,9))/2</f>
        <v>125</v>
      </c>
      <c r="O114" s="13" t="n">
        <v>40</v>
      </c>
      <c r="P114" s="13" t="n">
        <v>80</v>
      </c>
      <c r="R114" s="1" t="n">
        <f aca="false">(O114-L116)/O118</f>
        <v>-2.01363802139914</v>
      </c>
      <c r="S114" s="1" t="n">
        <f aca="false">(P114-L116)/O118</f>
        <v>-0.0727820971590051</v>
      </c>
    </row>
    <row r="115" customFormat="false" ht="15" hidden="false" customHeight="false" outlineLevel="0" collapsed="false">
      <c r="A115" s="1" t="s">
        <v>18</v>
      </c>
      <c r="B115" s="0" t="n">
        <f aca="false">B113/$L$3</f>
        <v>0.04</v>
      </c>
      <c r="C115" s="0" t="n">
        <f aca="false">C113/$L$3</f>
        <v>0.04</v>
      </c>
      <c r="D115" s="0" t="n">
        <f aca="false">D113/$L$3</f>
        <v>0.06</v>
      </c>
      <c r="E115" s="0" t="n">
        <f aca="false">E113/$L$3</f>
        <v>0.12</v>
      </c>
      <c r="F115" s="0" t="n">
        <f aca="false">F113/$L$3</f>
        <v>0.18</v>
      </c>
      <c r="G115" s="0" t="n">
        <f aca="false">G113/$L$3</f>
        <v>0.24</v>
      </c>
      <c r="H115" s="0" t="n">
        <f aca="false">H113/$L$3</f>
        <v>0.16</v>
      </c>
      <c r="I115" s="0" t="n">
        <f aca="false">I113/$L$3</f>
        <v>0.07</v>
      </c>
      <c r="J115" s="0" t="n">
        <f aca="false">J113/$L$3</f>
        <v>0.05</v>
      </c>
      <c r="K115" s="0" t="n">
        <f aca="false">K113/$L$3</f>
        <v>0.04</v>
      </c>
      <c r="L115" s="0" t="n">
        <f aca="false">SUM(B115:K115)</f>
        <v>1</v>
      </c>
    </row>
    <row r="116" customFormat="false" ht="15" hidden="false" customHeight="false" outlineLevel="0" collapsed="false">
      <c r="A116" s="1" t="s">
        <v>19</v>
      </c>
      <c r="B116" s="0" t="n">
        <f aca="false">B115*B114</f>
        <v>1.4</v>
      </c>
      <c r="C116" s="0" t="n">
        <f aca="false">C115*C114</f>
        <v>1.8</v>
      </c>
      <c r="D116" s="0" t="n">
        <f aca="false">D115*D114</f>
        <v>3.3</v>
      </c>
      <c r="E116" s="0" t="n">
        <f aca="false">E115*E114</f>
        <v>7.8</v>
      </c>
      <c r="F116" s="0" t="n">
        <f aca="false">F115*F114</f>
        <v>13.5</v>
      </c>
      <c r="G116" s="0" t="n">
        <f aca="false">G115*G114</f>
        <v>20.4</v>
      </c>
      <c r="H116" s="0" t="n">
        <f aca="false">H115*H114</f>
        <v>15.2</v>
      </c>
      <c r="I116" s="0" t="n">
        <f aca="false">I115*I114</f>
        <v>7.35</v>
      </c>
      <c r="J116" s="0" t="n">
        <f aca="false">J115*J114</f>
        <v>5.75</v>
      </c>
      <c r="K116" s="0" t="n">
        <f aca="false">K115*K114</f>
        <v>5</v>
      </c>
      <c r="L116" s="0" t="n">
        <f aca="false">SUM(B116:K116)</f>
        <v>81.5</v>
      </c>
      <c r="M116" s="15" t="s">
        <v>20</v>
      </c>
    </row>
    <row r="117" customFormat="false" ht="17.25" hidden="false" customHeight="false" outlineLevel="0" collapsed="false">
      <c r="A117" s="1" t="s">
        <v>21</v>
      </c>
      <c r="B117" s="0" t="n">
        <f aca="false">B114^2</f>
        <v>1225</v>
      </c>
      <c r="C117" s="0" t="n">
        <f aca="false">C114^2</f>
        <v>2025</v>
      </c>
      <c r="D117" s="0" t="n">
        <f aca="false">D114^2</f>
        <v>3025</v>
      </c>
      <c r="E117" s="0" t="n">
        <f aca="false">E114^2</f>
        <v>4225</v>
      </c>
      <c r="F117" s="0" t="n">
        <f aca="false">F114^2</f>
        <v>5625</v>
      </c>
      <c r="G117" s="0" t="n">
        <f aca="false">G114^2</f>
        <v>7225</v>
      </c>
      <c r="H117" s="0" t="n">
        <f aca="false">H114^2</f>
        <v>9025</v>
      </c>
      <c r="I117" s="0" t="n">
        <f aca="false">I114^2</f>
        <v>11025</v>
      </c>
      <c r="J117" s="0" t="n">
        <f aca="false">J114^2</f>
        <v>13225</v>
      </c>
      <c r="K117" s="0" t="n">
        <f aca="false">K114^2</f>
        <v>15625</v>
      </c>
      <c r="O117" s="0" t="n">
        <f aca="false">L118-L116^2</f>
        <v>424.75</v>
      </c>
      <c r="P117" s="1" t="s">
        <v>22</v>
      </c>
      <c r="U117" s="0" t="s">
        <v>23</v>
      </c>
    </row>
    <row r="118" customFormat="false" ht="17.25" hidden="false" customHeight="false" outlineLevel="0" collapsed="false">
      <c r="A118" s="1" t="s">
        <v>24</v>
      </c>
      <c r="B118" s="0" t="n">
        <f aca="false">B115*B117</f>
        <v>49</v>
      </c>
      <c r="C118" s="0" t="n">
        <f aca="false">C115*C117</f>
        <v>81</v>
      </c>
      <c r="D118" s="0" t="n">
        <f aca="false">D115*D117</f>
        <v>181.5</v>
      </c>
      <c r="E118" s="0" t="n">
        <f aca="false">E115*E117</f>
        <v>507</v>
      </c>
      <c r="F118" s="0" t="n">
        <f aca="false">F115*F117</f>
        <v>1012.5</v>
      </c>
      <c r="G118" s="0" t="n">
        <f aca="false">G115*G117</f>
        <v>1734</v>
      </c>
      <c r="H118" s="0" t="n">
        <f aca="false">H115*H117</f>
        <v>1444</v>
      </c>
      <c r="I118" s="0" t="n">
        <f aca="false">I115*I117</f>
        <v>771.75</v>
      </c>
      <c r="J118" s="0" t="n">
        <f aca="false">J115*J117</f>
        <v>661.25</v>
      </c>
      <c r="K118" s="0" t="n">
        <f aca="false">K115*K117</f>
        <v>625</v>
      </c>
      <c r="L118" s="0" t="n">
        <f aca="false">SUM(B118:K118)</f>
        <v>7067</v>
      </c>
      <c r="M118" s="0" t="s">
        <v>25</v>
      </c>
      <c r="N118" s="1"/>
      <c r="O118" s="16" t="n">
        <f aca="false">O117^0.5</f>
        <v>20.609463845525</v>
      </c>
      <c r="P118" s="17" t="s">
        <v>26</v>
      </c>
      <c r="R118" s="15" t="s">
        <v>27</v>
      </c>
      <c r="S118" s="18" t="n">
        <f aca="false">NORMSDIST(S114)-NORMSDIST(R114)</f>
        <v>0.448965983027994</v>
      </c>
      <c r="U118" s="19" t="s">
        <v>28</v>
      </c>
      <c r="V118" s="18"/>
    </row>
    <row r="120" customFormat="false" ht="16.5" hidden="false" customHeight="false" outlineLevel="0" collapsed="false">
      <c r="A120" s="20" t="n">
        <v>13</v>
      </c>
    </row>
    <row r="121" customFormat="false" ht="16.5" hidden="false" customHeight="false" outlineLevel="0" collapsed="false">
      <c r="A121" s="2"/>
      <c r="B121" s="3" t="n">
        <v>1</v>
      </c>
      <c r="C121" s="3" t="n">
        <v>2</v>
      </c>
      <c r="D121" s="3" t="n">
        <v>3</v>
      </c>
      <c r="E121" s="3" t="n">
        <v>4</v>
      </c>
      <c r="F121" s="3" t="n">
        <v>5</v>
      </c>
      <c r="G121" s="3" t="n">
        <v>6</v>
      </c>
      <c r="H121" s="3" t="n">
        <v>7</v>
      </c>
      <c r="I121" s="3" t="n">
        <v>8</v>
      </c>
      <c r="J121" s="3" t="n">
        <v>9</v>
      </c>
      <c r="K121" s="3" t="n">
        <v>10</v>
      </c>
      <c r="L121" s="4" t="s">
        <v>0</v>
      </c>
      <c r="N121" s="5"/>
      <c r="O121" s="6"/>
    </row>
    <row r="122" customFormat="false" ht="16.5" hidden="false" customHeight="false" outlineLevel="0" collapsed="false">
      <c r="A122" s="7" t="s">
        <v>1</v>
      </c>
      <c r="B122" s="11" t="s">
        <v>29</v>
      </c>
      <c r="C122" s="11" t="s">
        <v>30</v>
      </c>
      <c r="D122" s="11" t="s">
        <v>31</v>
      </c>
      <c r="E122" s="11" t="s">
        <v>32</v>
      </c>
      <c r="F122" s="11" t="s">
        <v>33</v>
      </c>
      <c r="G122" s="11" t="s">
        <v>34</v>
      </c>
      <c r="H122" s="11" t="s">
        <v>35</v>
      </c>
      <c r="I122" s="11" t="s">
        <v>36</v>
      </c>
      <c r="J122" s="11" t="s">
        <v>2</v>
      </c>
      <c r="K122" s="11" t="s">
        <v>3</v>
      </c>
    </row>
    <row r="123" customFormat="false" ht="16.5" hidden="false" customHeight="false" outlineLevel="0" collapsed="false">
      <c r="A123" s="7" t="s">
        <v>12</v>
      </c>
      <c r="B123" s="11" t="n">
        <v>4</v>
      </c>
      <c r="C123" s="11" t="n">
        <v>4</v>
      </c>
      <c r="D123" s="11" t="n">
        <v>6</v>
      </c>
      <c r="E123" s="11" t="n">
        <v>12</v>
      </c>
      <c r="F123" s="11" t="n">
        <v>18</v>
      </c>
      <c r="G123" s="11" t="n">
        <v>24</v>
      </c>
      <c r="H123" s="11" t="n">
        <v>16</v>
      </c>
      <c r="I123" s="11" t="n">
        <v>7</v>
      </c>
      <c r="J123" s="11" t="n">
        <v>5</v>
      </c>
      <c r="K123" s="11" t="n">
        <v>4</v>
      </c>
      <c r="L123" s="0" t="n">
        <f aca="false">SUM(B123:K123)</f>
        <v>100</v>
      </c>
      <c r="O123" s="1" t="s">
        <v>13</v>
      </c>
      <c r="P123" s="1" t="s">
        <v>14</v>
      </c>
      <c r="R123" s="12" t="s">
        <v>15</v>
      </c>
      <c r="S123" s="12" t="s">
        <v>16</v>
      </c>
    </row>
    <row r="124" customFormat="false" ht="15" hidden="false" customHeight="false" outlineLevel="0" collapsed="false">
      <c r="A124" s="1" t="s">
        <v>17</v>
      </c>
      <c r="B124" s="1" t="n">
        <f aca="false">(LEFTB(B122,SEARCH("-",B122)-1)+MID(B122,SEARCH("-",B122)+1,9))/2</f>
        <v>35</v>
      </c>
      <c r="C124" s="1" t="n">
        <f aca="false">(LEFTB(C122,SEARCH("-",C122)-1)+MID(C122,SEARCH("-",C122)+1,9))/2</f>
        <v>45</v>
      </c>
      <c r="D124" s="1" t="n">
        <f aca="false">(LEFTB(D122,SEARCH("-",D122)-1)+MID(D122,SEARCH("-",D122)+1,9))/2</f>
        <v>55</v>
      </c>
      <c r="E124" s="1" t="n">
        <f aca="false">(LEFTB(E122,SEARCH("-",E122)-1)+MID(E122,SEARCH("-",E122)+1,9))/2</f>
        <v>65</v>
      </c>
      <c r="F124" s="1" t="n">
        <f aca="false">(LEFTB(F122,SEARCH("-",F122)-1)+MID(F122,SEARCH("-",F122)+1,9))/2</f>
        <v>75</v>
      </c>
      <c r="G124" s="1" t="n">
        <f aca="false">(LEFTB(G122,SEARCH("-",G122)-1)+MID(G122,SEARCH("-",G122)+1,9))/2</f>
        <v>85</v>
      </c>
      <c r="H124" s="1" t="n">
        <f aca="false">(LEFTB(H122,SEARCH("-",H122)-1)+MID(H122,SEARCH("-",H122)+1,9))/2</f>
        <v>95</v>
      </c>
      <c r="I124" s="1" t="n">
        <f aca="false">(LEFTB(I122,SEARCH("-",I122)-1)+MID(I122,SEARCH("-",I122)+1,9))/2</f>
        <v>105</v>
      </c>
      <c r="J124" s="1" t="n">
        <f aca="false">(LEFTB(J122,SEARCH("-",J122)-1)+MID(J122,SEARCH("-",J122)+1,9))/2</f>
        <v>115</v>
      </c>
      <c r="K124" s="1" t="n">
        <f aca="false">(LEFTB(K122,SEARCH("-",K122)-1)+MID(K122,SEARCH("-",K122)+1,9))/2</f>
        <v>125</v>
      </c>
      <c r="O124" s="13" t="n">
        <v>40</v>
      </c>
      <c r="P124" s="13" t="n">
        <v>80</v>
      </c>
      <c r="R124" s="1" t="n">
        <f aca="false">(O124-L126)/O128</f>
        <v>-2.01363802139914</v>
      </c>
      <c r="S124" s="1" t="n">
        <f aca="false">(P124-L126)/O128</f>
        <v>-0.0727820971590051</v>
      </c>
    </row>
    <row r="125" customFormat="false" ht="15" hidden="false" customHeight="false" outlineLevel="0" collapsed="false">
      <c r="A125" s="1" t="s">
        <v>18</v>
      </c>
      <c r="B125" s="0" t="n">
        <f aca="false">B123/$L$3</f>
        <v>0.04</v>
      </c>
      <c r="C125" s="0" t="n">
        <f aca="false">C123/$L$3</f>
        <v>0.04</v>
      </c>
      <c r="D125" s="0" t="n">
        <f aca="false">D123/$L$3</f>
        <v>0.06</v>
      </c>
      <c r="E125" s="0" t="n">
        <f aca="false">E123/$L$3</f>
        <v>0.12</v>
      </c>
      <c r="F125" s="0" t="n">
        <f aca="false">F123/$L$3</f>
        <v>0.18</v>
      </c>
      <c r="G125" s="0" t="n">
        <f aca="false">G123/$L$3</f>
        <v>0.24</v>
      </c>
      <c r="H125" s="0" t="n">
        <f aca="false">H123/$L$3</f>
        <v>0.16</v>
      </c>
      <c r="I125" s="0" t="n">
        <f aca="false">I123/$L$3</f>
        <v>0.07</v>
      </c>
      <c r="J125" s="0" t="n">
        <f aca="false">J123/$L$3</f>
        <v>0.05</v>
      </c>
      <c r="K125" s="0" t="n">
        <f aca="false">K123/$L$3</f>
        <v>0.04</v>
      </c>
      <c r="L125" s="0" t="n">
        <f aca="false">SUM(B125:K125)</f>
        <v>1</v>
      </c>
    </row>
    <row r="126" customFormat="false" ht="15" hidden="false" customHeight="false" outlineLevel="0" collapsed="false">
      <c r="A126" s="1" t="s">
        <v>19</v>
      </c>
      <c r="B126" s="0" t="n">
        <f aca="false">B125*B124</f>
        <v>1.4</v>
      </c>
      <c r="C126" s="0" t="n">
        <f aca="false">C125*C124</f>
        <v>1.8</v>
      </c>
      <c r="D126" s="0" t="n">
        <f aca="false">D125*D124</f>
        <v>3.3</v>
      </c>
      <c r="E126" s="0" t="n">
        <f aca="false">E125*E124</f>
        <v>7.8</v>
      </c>
      <c r="F126" s="0" t="n">
        <f aca="false">F125*F124</f>
        <v>13.5</v>
      </c>
      <c r="G126" s="0" t="n">
        <f aca="false">G125*G124</f>
        <v>20.4</v>
      </c>
      <c r="H126" s="0" t="n">
        <f aca="false">H125*H124</f>
        <v>15.2</v>
      </c>
      <c r="I126" s="0" t="n">
        <f aca="false">I125*I124</f>
        <v>7.35</v>
      </c>
      <c r="J126" s="0" t="n">
        <f aca="false">J125*J124</f>
        <v>5.75</v>
      </c>
      <c r="K126" s="0" t="n">
        <f aca="false">K125*K124</f>
        <v>5</v>
      </c>
      <c r="L126" s="0" t="n">
        <f aca="false">SUM(B126:K126)</f>
        <v>81.5</v>
      </c>
      <c r="M126" s="15" t="s">
        <v>20</v>
      </c>
    </row>
    <row r="127" customFormat="false" ht="17.25" hidden="false" customHeight="false" outlineLevel="0" collapsed="false">
      <c r="A127" s="1" t="s">
        <v>21</v>
      </c>
      <c r="B127" s="0" t="n">
        <f aca="false">B124^2</f>
        <v>1225</v>
      </c>
      <c r="C127" s="0" t="n">
        <f aca="false">C124^2</f>
        <v>2025</v>
      </c>
      <c r="D127" s="0" t="n">
        <f aca="false">D124^2</f>
        <v>3025</v>
      </c>
      <c r="E127" s="0" t="n">
        <f aca="false">E124^2</f>
        <v>4225</v>
      </c>
      <c r="F127" s="0" t="n">
        <f aca="false">F124^2</f>
        <v>5625</v>
      </c>
      <c r="G127" s="0" t="n">
        <f aca="false">G124^2</f>
        <v>7225</v>
      </c>
      <c r="H127" s="0" t="n">
        <f aca="false">H124^2</f>
        <v>9025</v>
      </c>
      <c r="I127" s="0" t="n">
        <f aca="false">I124^2</f>
        <v>11025</v>
      </c>
      <c r="J127" s="0" t="n">
        <f aca="false">J124^2</f>
        <v>13225</v>
      </c>
      <c r="K127" s="0" t="n">
        <f aca="false">K124^2</f>
        <v>15625</v>
      </c>
      <c r="O127" s="0" t="n">
        <f aca="false">L128-L126^2</f>
        <v>424.75</v>
      </c>
      <c r="P127" s="1" t="s">
        <v>22</v>
      </c>
      <c r="U127" s="0" t="s">
        <v>23</v>
      </c>
    </row>
    <row r="128" customFormat="false" ht="17.25" hidden="false" customHeight="false" outlineLevel="0" collapsed="false">
      <c r="A128" s="1" t="s">
        <v>24</v>
      </c>
      <c r="B128" s="0" t="n">
        <f aca="false">B125*B127</f>
        <v>49</v>
      </c>
      <c r="C128" s="0" t="n">
        <f aca="false">C125*C127</f>
        <v>81</v>
      </c>
      <c r="D128" s="0" t="n">
        <f aca="false">D125*D127</f>
        <v>181.5</v>
      </c>
      <c r="E128" s="0" t="n">
        <f aca="false">E125*E127</f>
        <v>507</v>
      </c>
      <c r="F128" s="0" t="n">
        <f aca="false">F125*F127</f>
        <v>1012.5</v>
      </c>
      <c r="G128" s="0" t="n">
        <f aca="false">G125*G127</f>
        <v>1734</v>
      </c>
      <c r="H128" s="0" t="n">
        <f aca="false">H125*H127</f>
        <v>1444</v>
      </c>
      <c r="I128" s="0" t="n">
        <f aca="false">I125*I127</f>
        <v>771.75</v>
      </c>
      <c r="J128" s="0" t="n">
        <f aca="false">J125*J127</f>
        <v>661.25</v>
      </c>
      <c r="K128" s="0" t="n">
        <f aca="false">K125*K127</f>
        <v>625</v>
      </c>
      <c r="L128" s="0" t="n">
        <f aca="false">SUM(B128:K128)</f>
        <v>7067</v>
      </c>
      <c r="M128" s="0" t="s">
        <v>25</v>
      </c>
      <c r="N128" s="1"/>
      <c r="O128" s="16" t="n">
        <f aca="false">O127^0.5</f>
        <v>20.609463845525</v>
      </c>
      <c r="P128" s="17" t="s">
        <v>26</v>
      </c>
      <c r="R128" s="15" t="s">
        <v>27</v>
      </c>
      <c r="S128" s="18" t="n">
        <f aca="false">NORMSDIST(S124)-NORMSDIST(R124)</f>
        <v>0.448965983027994</v>
      </c>
      <c r="U128" s="19" t="s">
        <v>28</v>
      </c>
      <c r="V128" s="18"/>
    </row>
    <row r="130" customFormat="false" ht="16.5" hidden="false" customHeight="false" outlineLevel="0" collapsed="false">
      <c r="A130" s="20" t="n">
        <v>14</v>
      </c>
    </row>
    <row r="131" customFormat="false" ht="16.5" hidden="false" customHeight="false" outlineLevel="0" collapsed="false">
      <c r="A131" s="2"/>
      <c r="B131" s="3" t="n">
        <v>1</v>
      </c>
      <c r="C131" s="3" t="n">
        <v>2</v>
      </c>
      <c r="D131" s="3" t="n">
        <v>3</v>
      </c>
      <c r="E131" s="3" t="n">
        <v>4</v>
      </c>
      <c r="F131" s="3" t="n">
        <v>5</v>
      </c>
      <c r="G131" s="3" t="n">
        <v>6</v>
      </c>
      <c r="H131" s="3" t="n">
        <v>7</v>
      </c>
      <c r="I131" s="3" t="n">
        <v>8</v>
      </c>
      <c r="J131" s="3" t="n">
        <v>9</v>
      </c>
      <c r="K131" s="3" t="n">
        <v>10</v>
      </c>
      <c r="L131" s="4" t="s">
        <v>0</v>
      </c>
      <c r="N131" s="5"/>
      <c r="O131" s="6"/>
    </row>
    <row r="132" customFormat="false" ht="16.5" hidden="false" customHeight="false" outlineLevel="0" collapsed="false">
      <c r="A132" s="7" t="s">
        <v>1</v>
      </c>
      <c r="B132" s="11" t="s">
        <v>29</v>
      </c>
      <c r="C132" s="11" t="s">
        <v>30</v>
      </c>
      <c r="D132" s="11" t="s">
        <v>31</v>
      </c>
      <c r="E132" s="11" t="s">
        <v>32</v>
      </c>
      <c r="F132" s="11" t="s">
        <v>33</v>
      </c>
      <c r="G132" s="11" t="s">
        <v>34</v>
      </c>
      <c r="H132" s="11" t="s">
        <v>35</v>
      </c>
      <c r="I132" s="11" t="s">
        <v>36</v>
      </c>
      <c r="J132" s="11" t="s">
        <v>2</v>
      </c>
      <c r="K132" s="11" t="s">
        <v>3</v>
      </c>
    </row>
    <row r="133" customFormat="false" ht="16.5" hidden="false" customHeight="false" outlineLevel="0" collapsed="false">
      <c r="A133" s="7" t="s">
        <v>12</v>
      </c>
      <c r="B133" s="11" t="n">
        <v>4</v>
      </c>
      <c r="C133" s="11" t="n">
        <v>4</v>
      </c>
      <c r="D133" s="11" t="n">
        <v>6</v>
      </c>
      <c r="E133" s="11" t="n">
        <v>12</v>
      </c>
      <c r="F133" s="11" t="n">
        <v>18</v>
      </c>
      <c r="G133" s="11" t="n">
        <v>24</v>
      </c>
      <c r="H133" s="11" t="n">
        <v>16</v>
      </c>
      <c r="I133" s="11" t="n">
        <v>7</v>
      </c>
      <c r="J133" s="11" t="n">
        <v>5</v>
      </c>
      <c r="K133" s="11" t="n">
        <v>4</v>
      </c>
      <c r="L133" s="0" t="n">
        <f aca="false">SUM(B133:K133)</f>
        <v>100</v>
      </c>
      <c r="O133" s="1" t="s">
        <v>13</v>
      </c>
      <c r="P133" s="1" t="s">
        <v>14</v>
      </c>
      <c r="R133" s="12" t="s">
        <v>15</v>
      </c>
      <c r="S133" s="12" t="s">
        <v>16</v>
      </c>
    </row>
    <row r="134" customFormat="false" ht="15" hidden="false" customHeight="false" outlineLevel="0" collapsed="false">
      <c r="A134" s="1" t="s">
        <v>17</v>
      </c>
      <c r="B134" s="1" t="n">
        <f aca="false">(LEFTB(B132,SEARCH("-",B132)-1)+MID(B132,SEARCH("-",B132)+1,9))/2</f>
        <v>35</v>
      </c>
      <c r="C134" s="1" t="n">
        <f aca="false">(LEFTB(C132,SEARCH("-",C132)-1)+MID(C132,SEARCH("-",C132)+1,9))/2</f>
        <v>45</v>
      </c>
      <c r="D134" s="1" t="n">
        <f aca="false">(LEFTB(D132,SEARCH("-",D132)-1)+MID(D132,SEARCH("-",D132)+1,9))/2</f>
        <v>55</v>
      </c>
      <c r="E134" s="1" t="n">
        <f aca="false">(LEFTB(E132,SEARCH("-",E132)-1)+MID(E132,SEARCH("-",E132)+1,9))/2</f>
        <v>65</v>
      </c>
      <c r="F134" s="1" t="n">
        <f aca="false">(LEFTB(F132,SEARCH("-",F132)-1)+MID(F132,SEARCH("-",F132)+1,9))/2</f>
        <v>75</v>
      </c>
      <c r="G134" s="1" t="n">
        <f aca="false">(LEFTB(G132,SEARCH("-",G132)-1)+MID(G132,SEARCH("-",G132)+1,9))/2</f>
        <v>85</v>
      </c>
      <c r="H134" s="1" t="n">
        <f aca="false">(LEFTB(H132,SEARCH("-",H132)-1)+MID(H132,SEARCH("-",H132)+1,9))/2</f>
        <v>95</v>
      </c>
      <c r="I134" s="1" t="n">
        <f aca="false">(LEFTB(I132,SEARCH("-",I132)-1)+MID(I132,SEARCH("-",I132)+1,9))/2</f>
        <v>105</v>
      </c>
      <c r="J134" s="1" t="n">
        <f aca="false">(LEFTB(J132,SEARCH("-",J132)-1)+MID(J132,SEARCH("-",J132)+1,9))/2</f>
        <v>115</v>
      </c>
      <c r="K134" s="1" t="n">
        <f aca="false">(LEFTB(K132,SEARCH("-",K132)-1)+MID(K132,SEARCH("-",K132)+1,9))/2</f>
        <v>125</v>
      </c>
      <c r="O134" s="13" t="n">
        <v>40</v>
      </c>
      <c r="P134" s="13" t="n">
        <v>80</v>
      </c>
      <c r="R134" s="1" t="n">
        <f aca="false">(O134-L136)/O138</f>
        <v>-2.01363802139914</v>
      </c>
      <c r="S134" s="1" t="n">
        <f aca="false">(P134-L136)/O138</f>
        <v>-0.0727820971590051</v>
      </c>
    </row>
    <row r="135" customFormat="false" ht="15" hidden="false" customHeight="false" outlineLevel="0" collapsed="false">
      <c r="A135" s="1" t="s">
        <v>18</v>
      </c>
      <c r="B135" s="0" t="n">
        <f aca="false">B133/$L$3</f>
        <v>0.04</v>
      </c>
      <c r="C135" s="0" t="n">
        <f aca="false">C133/$L$3</f>
        <v>0.04</v>
      </c>
      <c r="D135" s="0" t="n">
        <f aca="false">D133/$L$3</f>
        <v>0.06</v>
      </c>
      <c r="E135" s="0" t="n">
        <f aca="false">E133/$L$3</f>
        <v>0.12</v>
      </c>
      <c r="F135" s="0" t="n">
        <f aca="false">F133/$L$3</f>
        <v>0.18</v>
      </c>
      <c r="G135" s="0" t="n">
        <f aca="false">G133/$L$3</f>
        <v>0.24</v>
      </c>
      <c r="H135" s="0" t="n">
        <f aca="false">H133/$L$3</f>
        <v>0.16</v>
      </c>
      <c r="I135" s="0" t="n">
        <f aca="false">I133/$L$3</f>
        <v>0.07</v>
      </c>
      <c r="J135" s="0" t="n">
        <f aca="false">J133/$L$3</f>
        <v>0.05</v>
      </c>
      <c r="K135" s="0" t="n">
        <f aca="false">K133/$L$3</f>
        <v>0.04</v>
      </c>
      <c r="L135" s="0" t="n">
        <f aca="false">SUM(B135:K135)</f>
        <v>1</v>
      </c>
    </row>
    <row r="136" customFormat="false" ht="15" hidden="false" customHeight="false" outlineLevel="0" collapsed="false">
      <c r="A136" s="1" t="s">
        <v>19</v>
      </c>
      <c r="B136" s="0" t="n">
        <f aca="false">B135*B134</f>
        <v>1.4</v>
      </c>
      <c r="C136" s="0" t="n">
        <f aca="false">C135*C134</f>
        <v>1.8</v>
      </c>
      <c r="D136" s="0" t="n">
        <f aca="false">D135*D134</f>
        <v>3.3</v>
      </c>
      <c r="E136" s="0" t="n">
        <f aca="false">E135*E134</f>
        <v>7.8</v>
      </c>
      <c r="F136" s="0" t="n">
        <f aca="false">F135*F134</f>
        <v>13.5</v>
      </c>
      <c r="G136" s="0" t="n">
        <f aca="false">G135*G134</f>
        <v>20.4</v>
      </c>
      <c r="H136" s="0" t="n">
        <f aca="false">H135*H134</f>
        <v>15.2</v>
      </c>
      <c r="I136" s="0" t="n">
        <f aca="false">I135*I134</f>
        <v>7.35</v>
      </c>
      <c r="J136" s="0" t="n">
        <f aca="false">J135*J134</f>
        <v>5.75</v>
      </c>
      <c r="K136" s="0" t="n">
        <f aca="false">K135*K134</f>
        <v>5</v>
      </c>
      <c r="L136" s="0" t="n">
        <f aca="false">SUM(B136:K136)</f>
        <v>81.5</v>
      </c>
      <c r="M136" s="15" t="s">
        <v>20</v>
      </c>
    </row>
    <row r="137" customFormat="false" ht="17.25" hidden="false" customHeight="false" outlineLevel="0" collapsed="false">
      <c r="A137" s="1" t="s">
        <v>21</v>
      </c>
      <c r="B137" s="0" t="n">
        <f aca="false">B134^2</f>
        <v>1225</v>
      </c>
      <c r="C137" s="0" t="n">
        <f aca="false">C134^2</f>
        <v>2025</v>
      </c>
      <c r="D137" s="0" t="n">
        <f aca="false">D134^2</f>
        <v>3025</v>
      </c>
      <c r="E137" s="0" t="n">
        <f aca="false">E134^2</f>
        <v>4225</v>
      </c>
      <c r="F137" s="0" t="n">
        <f aca="false">F134^2</f>
        <v>5625</v>
      </c>
      <c r="G137" s="0" t="n">
        <f aca="false">G134^2</f>
        <v>7225</v>
      </c>
      <c r="H137" s="0" t="n">
        <f aca="false">H134^2</f>
        <v>9025</v>
      </c>
      <c r="I137" s="0" t="n">
        <f aca="false">I134^2</f>
        <v>11025</v>
      </c>
      <c r="J137" s="0" t="n">
        <f aca="false">J134^2</f>
        <v>13225</v>
      </c>
      <c r="K137" s="0" t="n">
        <f aca="false">K134^2</f>
        <v>15625</v>
      </c>
      <c r="O137" s="0" t="n">
        <f aca="false">L138-L136^2</f>
        <v>424.75</v>
      </c>
      <c r="P137" s="1" t="s">
        <v>22</v>
      </c>
      <c r="U137" s="0" t="s">
        <v>23</v>
      </c>
    </row>
    <row r="138" customFormat="false" ht="17.25" hidden="false" customHeight="false" outlineLevel="0" collapsed="false">
      <c r="A138" s="1" t="s">
        <v>24</v>
      </c>
      <c r="B138" s="0" t="n">
        <f aca="false">B135*B137</f>
        <v>49</v>
      </c>
      <c r="C138" s="0" t="n">
        <f aca="false">C135*C137</f>
        <v>81</v>
      </c>
      <c r="D138" s="0" t="n">
        <f aca="false">D135*D137</f>
        <v>181.5</v>
      </c>
      <c r="E138" s="0" t="n">
        <f aca="false">E135*E137</f>
        <v>507</v>
      </c>
      <c r="F138" s="0" t="n">
        <f aca="false">F135*F137</f>
        <v>1012.5</v>
      </c>
      <c r="G138" s="0" t="n">
        <f aca="false">G135*G137</f>
        <v>1734</v>
      </c>
      <c r="H138" s="0" t="n">
        <f aca="false">H135*H137</f>
        <v>1444</v>
      </c>
      <c r="I138" s="0" t="n">
        <f aca="false">I135*I137</f>
        <v>771.75</v>
      </c>
      <c r="J138" s="0" t="n">
        <f aca="false">J135*J137</f>
        <v>661.25</v>
      </c>
      <c r="K138" s="0" t="n">
        <f aca="false">K135*K137</f>
        <v>625</v>
      </c>
      <c r="L138" s="0" t="n">
        <f aca="false">SUM(B138:K138)</f>
        <v>7067</v>
      </c>
      <c r="M138" s="0" t="s">
        <v>25</v>
      </c>
      <c r="N138" s="1"/>
      <c r="O138" s="16" t="n">
        <f aca="false">O137^0.5</f>
        <v>20.609463845525</v>
      </c>
      <c r="P138" s="17" t="s">
        <v>26</v>
      </c>
      <c r="R138" s="15" t="s">
        <v>27</v>
      </c>
      <c r="S138" s="18" t="n">
        <f aca="false">NORMSDIST(S134)-NORMSDIST(R134)</f>
        <v>0.448965983027994</v>
      </c>
      <c r="U138" s="19" t="s">
        <v>28</v>
      </c>
      <c r="V138" s="18"/>
    </row>
    <row r="140" customFormat="false" ht="16.5" hidden="false" customHeight="false" outlineLevel="0" collapsed="false">
      <c r="A140" s="20" t="n">
        <v>15</v>
      </c>
    </row>
    <row r="141" customFormat="false" ht="16.5" hidden="false" customHeight="false" outlineLevel="0" collapsed="false">
      <c r="A141" s="2"/>
      <c r="B141" s="3" t="n">
        <v>1</v>
      </c>
      <c r="C141" s="3" t="n">
        <v>2</v>
      </c>
      <c r="D141" s="3" t="n">
        <v>3</v>
      </c>
      <c r="E141" s="3" t="n">
        <v>4</v>
      </c>
      <c r="F141" s="3" t="n">
        <v>5</v>
      </c>
      <c r="G141" s="3" t="n">
        <v>6</v>
      </c>
      <c r="H141" s="3" t="n">
        <v>7</v>
      </c>
      <c r="I141" s="3" t="n">
        <v>8</v>
      </c>
      <c r="J141" s="3" t="n">
        <v>9</v>
      </c>
      <c r="K141" s="3" t="n">
        <v>10</v>
      </c>
      <c r="L141" s="4" t="s">
        <v>0</v>
      </c>
      <c r="N141" s="5"/>
      <c r="O141" s="6"/>
    </row>
    <row r="142" customFormat="false" ht="16.5" hidden="false" customHeight="false" outlineLevel="0" collapsed="false">
      <c r="A142" s="7" t="s">
        <v>1</v>
      </c>
      <c r="B142" s="11" t="s">
        <v>29</v>
      </c>
      <c r="C142" s="11" t="s">
        <v>30</v>
      </c>
      <c r="D142" s="11" t="s">
        <v>31</v>
      </c>
      <c r="E142" s="11" t="s">
        <v>32</v>
      </c>
      <c r="F142" s="11" t="s">
        <v>33</v>
      </c>
      <c r="G142" s="11" t="s">
        <v>34</v>
      </c>
      <c r="H142" s="11" t="s">
        <v>35</v>
      </c>
      <c r="I142" s="11" t="s">
        <v>36</v>
      </c>
      <c r="J142" s="11" t="s">
        <v>2</v>
      </c>
      <c r="K142" s="11" t="s">
        <v>3</v>
      </c>
    </row>
    <row r="143" customFormat="false" ht="16.5" hidden="false" customHeight="false" outlineLevel="0" collapsed="false">
      <c r="A143" s="7" t="s">
        <v>12</v>
      </c>
      <c r="B143" s="11" t="n">
        <v>4</v>
      </c>
      <c r="C143" s="11" t="n">
        <v>4</v>
      </c>
      <c r="D143" s="11" t="n">
        <v>6</v>
      </c>
      <c r="E143" s="11" t="n">
        <v>12</v>
      </c>
      <c r="F143" s="11" t="n">
        <v>18</v>
      </c>
      <c r="G143" s="11" t="n">
        <v>24</v>
      </c>
      <c r="H143" s="11" t="n">
        <v>16</v>
      </c>
      <c r="I143" s="11" t="n">
        <v>7</v>
      </c>
      <c r="J143" s="11" t="n">
        <v>5</v>
      </c>
      <c r="K143" s="11" t="n">
        <v>4</v>
      </c>
      <c r="L143" s="0" t="n">
        <f aca="false">SUM(B143:K143)</f>
        <v>100</v>
      </c>
      <c r="O143" s="1" t="s">
        <v>13</v>
      </c>
      <c r="P143" s="1" t="s">
        <v>14</v>
      </c>
      <c r="R143" s="12" t="s">
        <v>15</v>
      </c>
      <c r="S143" s="12" t="s">
        <v>16</v>
      </c>
    </row>
    <row r="144" customFormat="false" ht="15" hidden="false" customHeight="false" outlineLevel="0" collapsed="false">
      <c r="A144" s="1" t="s">
        <v>17</v>
      </c>
      <c r="B144" s="1" t="n">
        <f aca="false">(LEFTB(B142,SEARCH("-",B142)-1)+MID(B142,SEARCH("-",B142)+1,9))/2</f>
        <v>35</v>
      </c>
      <c r="C144" s="1" t="n">
        <f aca="false">(LEFTB(C142,SEARCH("-",C142)-1)+MID(C142,SEARCH("-",C142)+1,9))/2</f>
        <v>45</v>
      </c>
      <c r="D144" s="1" t="n">
        <f aca="false">(LEFTB(D142,SEARCH("-",D142)-1)+MID(D142,SEARCH("-",D142)+1,9))/2</f>
        <v>55</v>
      </c>
      <c r="E144" s="1" t="n">
        <f aca="false">(LEFTB(E142,SEARCH("-",E142)-1)+MID(E142,SEARCH("-",E142)+1,9))/2</f>
        <v>65</v>
      </c>
      <c r="F144" s="1" t="n">
        <f aca="false">(LEFTB(F142,SEARCH("-",F142)-1)+MID(F142,SEARCH("-",F142)+1,9))/2</f>
        <v>75</v>
      </c>
      <c r="G144" s="1" t="n">
        <f aca="false">(LEFTB(G142,SEARCH("-",G142)-1)+MID(G142,SEARCH("-",G142)+1,9))/2</f>
        <v>85</v>
      </c>
      <c r="H144" s="1" t="n">
        <f aca="false">(LEFTB(H142,SEARCH("-",H142)-1)+MID(H142,SEARCH("-",H142)+1,9))/2</f>
        <v>95</v>
      </c>
      <c r="I144" s="1" t="n">
        <f aca="false">(LEFTB(I142,SEARCH("-",I142)-1)+MID(I142,SEARCH("-",I142)+1,9))/2</f>
        <v>105</v>
      </c>
      <c r="J144" s="1" t="n">
        <f aca="false">(LEFTB(J142,SEARCH("-",J142)-1)+MID(J142,SEARCH("-",J142)+1,9))/2</f>
        <v>115</v>
      </c>
      <c r="K144" s="1" t="n">
        <f aca="false">(LEFTB(K142,SEARCH("-",K142)-1)+MID(K142,SEARCH("-",K142)+1,9))/2</f>
        <v>125</v>
      </c>
      <c r="O144" s="13" t="n">
        <v>40</v>
      </c>
      <c r="P144" s="13" t="n">
        <v>80</v>
      </c>
      <c r="R144" s="1" t="n">
        <f aca="false">(O144-L146)/O148</f>
        <v>-2.01363802139914</v>
      </c>
      <c r="S144" s="1" t="n">
        <f aca="false">(P144-L146)/O148</f>
        <v>-0.0727820971590051</v>
      </c>
    </row>
    <row r="145" customFormat="false" ht="15" hidden="false" customHeight="false" outlineLevel="0" collapsed="false">
      <c r="A145" s="1" t="s">
        <v>18</v>
      </c>
      <c r="B145" s="0" t="n">
        <f aca="false">B143/$L$3</f>
        <v>0.04</v>
      </c>
      <c r="C145" s="0" t="n">
        <f aca="false">C143/$L$3</f>
        <v>0.04</v>
      </c>
      <c r="D145" s="0" t="n">
        <f aca="false">D143/$L$3</f>
        <v>0.06</v>
      </c>
      <c r="E145" s="0" t="n">
        <f aca="false">E143/$L$3</f>
        <v>0.12</v>
      </c>
      <c r="F145" s="0" t="n">
        <f aca="false">F143/$L$3</f>
        <v>0.18</v>
      </c>
      <c r="G145" s="0" t="n">
        <f aca="false">G143/$L$3</f>
        <v>0.24</v>
      </c>
      <c r="H145" s="0" t="n">
        <f aca="false">H143/$L$3</f>
        <v>0.16</v>
      </c>
      <c r="I145" s="0" t="n">
        <f aca="false">I143/$L$3</f>
        <v>0.07</v>
      </c>
      <c r="J145" s="0" t="n">
        <f aca="false">J143/$L$3</f>
        <v>0.05</v>
      </c>
      <c r="K145" s="0" t="n">
        <f aca="false">K143/$L$3</f>
        <v>0.04</v>
      </c>
      <c r="L145" s="0" t="n">
        <f aca="false">SUM(B145:K145)</f>
        <v>1</v>
      </c>
    </row>
    <row r="146" customFormat="false" ht="15" hidden="false" customHeight="false" outlineLevel="0" collapsed="false">
      <c r="A146" s="1" t="s">
        <v>19</v>
      </c>
      <c r="B146" s="0" t="n">
        <f aca="false">B145*B144</f>
        <v>1.4</v>
      </c>
      <c r="C146" s="0" t="n">
        <f aca="false">C145*C144</f>
        <v>1.8</v>
      </c>
      <c r="D146" s="0" t="n">
        <f aca="false">D145*D144</f>
        <v>3.3</v>
      </c>
      <c r="E146" s="0" t="n">
        <f aca="false">E145*E144</f>
        <v>7.8</v>
      </c>
      <c r="F146" s="0" t="n">
        <f aca="false">F145*F144</f>
        <v>13.5</v>
      </c>
      <c r="G146" s="0" t="n">
        <f aca="false">G145*G144</f>
        <v>20.4</v>
      </c>
      <c r="H146" s="0" t="n">
        <f aca="false">H145*H144</f>
        <v>15.2</v>
      </c>
      <c r="I146" s="0" t="n">
        <f aca="false">I145*I144</f>
        <v>7.35</v>
      </c>
      <c r="J146" s="0" t="n">
        <f aca="false">J145*J144</f>
        <v>5.75</v>
      </c>
      <c r="K146" s="0" t="n">
        <f aca="false">K145*K144</f>
        <v>5</v>
      </c>
      <c r="L146" s="0" t="n">
        <f aca="false">SUM(B146:K146)</f>
        <v>81.5</v>
      </c>
      <c r="M146" s="15" t="s">
        <v>20</v>
      </c>
    </row>
    <row r="147" customFormat="false" ht="17.25" hidden="false" customHeight="false" outlineLevel="0" collapsed="false">
      <c r="A147" s="1" t="s">
        <v>21</v>
      </c>
      <c r="B147" s="0" t="n">
        <f aca="false">B144^2</f>
        <v>1225</v>
      </c>
      <c r="C147" s="0" t="n">
        <f aca="false">C144^2</f>
        <v>2025</v>
      </c>
      <c r="D147" s="0" t="n">
        <f aca="false">D144^2</f>
        <v>3025</v>
      </c>
      <c r="E147" s="0" t="n">
        <f aca="false">E144^2</f>
        <v>4225</v>
      </c>
      <c r="F147" s="0" t="n">
        <f aca="false">F144^2</f>
        <v>5625</v>
      </c>
      <c r="G147" s="0" t="n">
        <f aca="false">G144^2</f>
        <v>7225</v>
      </c>
      <c r="H147" s="0" t="n">
        <f aca="false">H144^2</f>
        <v>9025</v>
      </c>
      <c r="I147" s="0" t="n">
        <f aca="false">I144^2</f>
        <v>11025</v>
      </c>
      <c r="J147" s="0" t="n">
        <f aca="false">J144^2</f>
        <v>13225</v>
      </c>
      <c r="K147" s="0" t="n">
        <f aca="false">K144^2</f>
        <v>15625</v>
      </c>
      <c r="O147" s="0" t="n">
        <f aca="false">L148-L146^2</f>
        <v>424.75</v>
      </c>
      <c r="P147" s="1" t="s">
        <v>22</v>
      </c>
      <c r="U147" s="0" t="s">
        <v>23</v>
      </c>
    </row>
    <row r="148" customFormat="false" ht="17.25" hidden="false" customHeight="false" outlineLevel="0" collapsed="false">
      <c r="A148" s="1" t="s">
        <v>24</v>
      </c>
      <c r="B148" s="0" t="n">
        <f aca="false">B145*B147</f>
        <v>49</v>
      </c>
      <c r="C148" s="0" t="n">
        <f aca="false">C145*C147</f>
        <v>81</v>
      </c>
      <c r="D148" s="0" t="n">
        <f aca="false">D145*D147</f>
        <v>181.5</v>
      </c>
      <c r="E148" s="0" t="n">
        <f aca="false">E145*E147</f>
        <v>507</v>
      </c>
      <c r="F148" s="0" t="n">
        <f aca="false">F145*F147</f>
        <v>1012.5</v>
      </c>
      <c r="G148" s="0" t="n">
        <f aca="false">G145*G147</f>
        <v>1734</v>
      </c>
      <c r="H148" s="0" t="n">
        <f aca="false">H145*H147</f>
        <v>1444</v>
      </c>
      <c r="I148" s="0" t="n">
        <f aca="false">I145*I147</f>
        <v>771.75</v>
      </c>
      <c r="J148" s="0" t="n">
        <f aca="false">J145*J147</f>
        <v>661.25</v>
      </c>
      <c r="K148" s="0" t="n">
        <f aca="false">K145*K147</f>
        <v>625</v>
      </c>
      <c r="L148" s="0" t="n">
        <f aca="false">SUM(B148:K148)</f>
        <v>7067</v>
      </c>
      <c r="M148" s="0" t="s">
        <v>25</v>
      </c>
      <c r="N148" s="1"/>
      <c r="O148" s="16" t="n">
        <f aca="false">O147^0.5</f>
        <v>20.609463845525</v>
      </c>
      <c r="P148" s="17" t="s">
        <v>26</v>
      </c>
      <c r="R148" s="15" t="s">
        <v>27</v>
      </c>
      <c r="S148" s="18" t="n">
        <f aca="false">NORMSDIST(S144)-NORMSDIST(R144)</f>
        <v>0.448965983027994</v>
      </c>
      <c r="U148" s="19" t="s">
        <v>28</v>
      </c>
      <c r="V148" s="18"/>
    </row>
    <row r="150" customFormat="false" ht="16.5" hidden="false" customHeight="false" outlineLevel="0" collapsed="false">
      <c r="A150" s="20" t="n">
        <v>16</v>
      </c>
    </row>
    <row r="151" customFormat="false" ht="16.5" hidden="false" customHeight="false" outlineLevel="0" collapsed="false">
      <c r="A151" s="2"/>
      <c r="B151" s="3" t="n">
        <v>1</v>
      </c>
      <c r="C151" s="3" t="n">
        <v>2</v>
      </c>
      <c r="D151" s="3" t="n">
        <v>3</v>
      </c>
      <c r="E151" s="3" t="n">
        <v>4</v>
      </c>
      <c r="F151" s="3" t="n">
        <v>5</v>
      </c>
      <c r="G151" s="3" t="n">
        <v>6</v>
      </c>
      <c r="H151" s="3" t="n">
        <v>7</v>
      </c>
      <c r="I151" s="3" t="n">
        <v>8</v>
      </c>
      <c r="J151" s="3" t="n">
        <v>9</v>
      </c>
      <c r="K151" s="3" t="n">
        <v>10</v>
      </c>
      <c r="L151" s="4" t="s">
        <v>0</v>
      </c>
      <c r="N151" s="5"/>
      <c r="O151" s="6"/>
    </row>
    <row r="152" customFormat="false" ht="16.5" hidden="false" customHeight="false" outlineLevel="0" collapsed="false">
      <c r="A152" s="7" t="s">
        <v>1</v>
      </c>
      <c r="B152" s="11" t="s">
        <v>29</v>
      </c>
      <c r="C152" s="11" t="s">
        <v>30</v>
      </c>
      <c r="D152" s="11" t="s">
        <v>31</v>
      </c>
      <c r="E152" s="11" t="s">
        <v>32</v>
      </c>
      <c r="F152" s="11" t="s">
        <v>33</v>
      </c>
      <c r="G152" s="11" t="s">
        <v>34</v>
      </c>
      <c r="H152" s="11" t="s">
        <v>35</v>
      </c>
      <c r="I152" s="11" t="s">
        <v>36</v>
      </c>
      <c r="J152" s="11" t="s">
        <v>2</v>
      </c>
      <c r="K152" s="11" t="s">
        <v>3</v>
      </c>
    </row>
    <row r="153" customFormat="false" ht="16.5" hidden="false" customHeight="false" outlineLevel="0" collapsed="false">
      <c r="A153" s="7" t="s">
        <v>12</v>
      </c>
      <c r="B153" s="11" t="n">
        <v>4</v>
      </c>
      <c r="C153" s="11" t="n">
        <v>4</v>
      </c>
      <c r="D153" s="11" t="n">
        <v>6</v>
      </c>
      <c r="E153" s="11" t="n">
        <v>12</v>
      </c>
      <c r="F153" s="11" t="n">
        <v>18</v>
      </c>
      <c r="G153" s="11" t="n">
        <v>24</v>
      </c>
      <c r="H153" s="11" t="n">
        <v>16</v>
      </c>
      <c r="I153" s="11" t="n">
        <v>7</v>
      </c>
      <c r="J153" s="11" t="n">
        <v>5</v>
      </c>
      <c r="K153" s="11" t="n">
        <v>4</v>
      </c>
      <c r="L153" s="0" t="n">
        <f aca="false">SUM(B153:K153)</f>
        <v>100</v>
      </c>
      <c r="O153" s="1" t="s">
        <v>13</v>
      </c>
      <c r="P153" s="1" t="s">
        <v>14</v>
      </c>
      <c r="R153" s="12" t="s">
        <v>15</v>
      </c>
      <c r="S153" s="12" t="s">
        <v>16</v>
      </c>
    </row>
    <row r="154" customFormat="false" ht="15" hidden="false" customHeight="false" outlineLevel="0" collapsed="false">
      <c r="A154" s="1" t="s">
        <v>17</v>
      </c>
      <c r="B154" s="1" t="n">
        <f aca="false">(LEFTB(B152,SEARCH("-",B152)-1)+MID(B152,SEARCH("-",B152)+1,9))/2</f>
        <v>35</v>
      </c>
      <c r="C154" s="1" t="n">
        <f aca="false">(LEFTB(C152,SEARCH("-",C152)-1)+MID(C152,SEARCH("-",C152)+1,9))/2</f>
        <v>45</v>
      </c>
      <c r="D154" s="1" t="n">
        <f aca="false">(LEFTB(D152,SEARCH("-",D152)-1)+MID(D152,SEARCH("-",D152)+1,9))/2</f>
        <v>55</v>
      </c>
      <c r="E154" s="1" t="n">
        <f aca="false">(LEFTB(E152,SEARCH("-",E152)-1)+MID(E152,SEARCH("-",E152)+1,9))/2</f>
        <v>65</v>
      </c>
      <c r="F154" s="1" t="n">
        <f aca="false">(LEFTB(F152,SEARCH("-",F152)-1)+MID(F152,SEARCH("-",F152)+1,9))/2</f>
        <v>75</v>
      </c>
      <c r="G154" s="1" t="n">
        <f aca="false">(LEFTB(G152,SEARCH("-",G152)-1)+MID(G152,SEARCH("-",G152)+1,9))/2</f>
        <v>85</v>
      </c>
      <c r="H154" s="1" t="n">
        <f aca="false">(LEFTB(H152,SEARCH("-",H152)-1)+MID(H152,SEARCH("-",H152)+1,9))/2</f>
        <v>95</v>
      </c>
      <c r="I154" s="1" t="n">
        <f aca="false">(LEFTB(I152,SEARCH("-",I152)-1)+MID(I152,SEARCH("-",I152)+1,9))/2</f>
        <v>105</v>
      </c>
      <c r="J154" s="1" t="n">
        <f aca="false">(LEFTB(J152,SEARCH("-",J152)-1)+MID(J152,SEARCH("-",J152)+1,9))/2</f>
        <v>115</v>
      </c>
      <c r="K154" s="1" t="n">
        <f aca="false">(LEFTB(K152,SEARCH("-",K152)-1)+MID(K152,SEARCH("-",K152)+1,9))/2</f>
        <v>125</v>
      </c>
      <c r="O154" s="13" t="n">
        <v>40</v>
      </c>
      <c r="P154" s="13" t="n">
        <v>80</v>
      </c>
      <c r="R154" s="1" t="n">
        <f aca="false">(O154-L156)/O158</f>
        <v>-2.01363802139914</v>
      </c>
      <c r="S154" s="1" t="n">
        <f aca="false">(P154-L156)/O158</f>
        <v>-0.0727820971590051</v>
      </c>
    </row>
    <row r="155" customFormat="false" ht="15" hidden="false" customHeight="false" outlineLevel="0" collapsed="false">
      <c r="A155" s="1" t="s">
        <v>18</v>
      </c>
      <c r="B155" s="0" t="n">
        <f aca="false">B153/$L$3</f>
        <v>0.04</v>
      </c>
      <c r="C155" s="0" t="n">
        <f aca="false">C153/$L$3</f>
        <v>0.04</v>
      </c>
      <c r="D155" s="0" t="n">
        <f aca="false">D153/$L$3</f>
        <v>0.06</v>
      </c>
      <c r="E155" s="0" t="n">
        <f aca="false">E153/$L$3</f>
        <v>0.12</v>
      </c>
      <c r="F155" s="0" t="n">
        <f aca="false">F153/$L$3</f>
        <v>0.18</v>
      </c>
      <c r="G155" s="0" t="n">
        <f aca="false">G153/$L$3</f>
        <v>0.24</v>
      </c>
      <c r="H155" s="0" t="n">
        <f aca="false">H153/$L$3</f>
        <v>0.16</v>
      </c>
      <c r="I155" s="0" t="n">
        <f aca="false">I153/$L$3</f>
        <v>0.07</v>
      </c>
      <c r="J155" s="0" t="n">
        <f aca="false">J153/$L$3</f>
        <v>0.05</v>
      </c>
      <c r="K155" s="0" t="n">
        <f aca="false">K153/$L$3</f>
        <v>0.04</v>
      </c>
      <c r="L155" s="0" t="n">
        <f aca="false">SUM(B155:K155)</f>
        <v>1</v>
      </c>
    </row>
    <row r="156" customFormat="false" ht="15" hidden="false" customHeight="false" outlineLevel="0" collapsed="false">
      <c r="A156" s="1" t="s">
        <v>19</v>
      </c>
      <c r="B156" s="0" t="n">
        <f aca="false">B155*B154</f>
        <v>1.4</v>
      </c>
      <c r="C156" s="0" t="n">
        <f aca="false">C155*C154</f>
        <v>1.8</v>
      </c>
      <c r="D156" s="0" t="n">
        <f aca="false">D155*D154</f>
        <v>3.3</v>
      </c>
      <c r="E156" s="0" t="n">
        <f aca="false">E155*E154</f>
        <v>7.8</v>
      </c>
      <c r="F156" s="0" t="n">
        <f aca="false">F155*F154</f>
        <v>13.5</v>
      </c>
      <c r="G156" s="0" t="n">
        <f aca="false">G155*G154</f>
        <v>20.4</v>
      </c>
      <c r="H156" s="0" t="n">
        <f aca="false">H155*H154</f>
        <v>15.2</v>
      </c>
      <c r="I156" s="0" t="n">
        <f aca="false">I155*I154</f>
        <v>7.35</v>
      </c>
      <c r="J156" s="0" t="n">
        <f aca="false">J155*J154</f>
        <v>5.75</v>
      </c>
      <c r="K156" s="0" t="n">
        <f aca="false">K155*K154</f>
        <v>5</v>
      </c>
      <c r="L156" s="0" t="n">
        <f aca="false">SUM(B156:K156)</f>
        <v>81.5</v>
      </c>
      <c r="M156" s="15" t="s">
        <v>20</v>
      </c>
    </row>
    <row r="157" customFormat="false" ht="17.25" hidden="false" customHeight="false" outlineLevel="0" collapsed="false">
      <c r="A157" s="1" t="s">
        <v>21</v>
      </c>
      <c r="B157" s="0" t="n">
        <f aca="false">B154^2</f>
        <v>1225</v>
      </c>
      <c r="C157" s="0" t="n">
        <f aca="false">C154^2</f>
        <v>2025</v>
      </c>
      <c r="D157" s="0" t="n">
        <f aca="false">D154^2</f>
        <v>3025</v>
      </c>
      <c r="E157" s="0" t="n">
        <f aca="false">E154^2</f>
        <v>4225</v>
      </c>
      <c r="F157" s="0" t="n">
        <f aca="false">F154^2</f>
        <v>5625</v>
      </c>
      <c r="G157" s="0" t="n">
        <f aca="false">G154^2</f>
        <v>7225</v>
      </c>
      <c r="H157" s="0" t="n">
        <f aca="false">H154^2</f>
        <v>9025</v>
      </c>
      <c r="I157" s="0" t="n">
        <f aca="false">I154^2</f>
        <v>11025</v>
      </c>
      <c r="J157" s="0" t="n">
        <f aca="false">J154^2</f>
        <v>13225</v>
      </c>
      <c r="K157" s="0" t="n">
        <f aca="false">K154^2</f>
        <v>15625</v>
      </c>
      <c r="O157" s="0" t="n">
        <f aca="false">L158-L156^2</f>
        <v>424.75</v>
      </c>
      <c r="P157" s="1" t="s">
        <v>22</v>
      </c>
      <c r="U157" s="0" t="s">
        <v>23</v>
      </c>
    </row>
    <row r="158" customFormat="false" ht="17.25" hidden="false" customHeight="false" outlineLevel="0" collapsed="false">
      <c r="A158" s="1" t="s">
        <v>24</v>
      </c>
      <c r="B158" s="0" t="n">
        <f aca="false">B155*B157</f>
        <v>49</v>
      </c>
      <c r="C158" s="0" t="n">
        <f aca="false">C155*C157</f>
        <v>81</v>
      </c>
      <c r="D158" s="0" t="n">
        <f aca="false">D155*D157</f>
        <v>181.5</v>
      </c>
      <c r="E158" s="0" t="n">
        <f aca="false">E155*E157</f>
        <v>507</v>
      </c>
      <c r="F158" s="0" t="n">
        <f aca="false">F155*F157</f>
        <v>1012.5</v>
      </c>
      <c r="G158" s="0" t="n">
        <f aca="false">G155*G157</f>
        <v>1734</v>
      </c>
      <c r="H158" s="0" t="n">
        <f aca="false">H155*H157</f>
        <v>1444</v>
      </c>
      <c r="I158" s="0" t="n">
        <f aca="false">I155*I157</f>
        <v>771.75</v>
      </c>
      <c r="J158" s="0" t="n">
        <f aca="false">J155*J157</f>
        <v>661.25</v>
      </c>
      <c r="K158" s="0" t="n">
        <f aca="false">K155*K157</f>
        <v>625</v>
      </c>
      <c r="L158" s="0" t="n">
        <f aca="false">SUM(B158:K158)</f>
        <v>7067</v>
      </c>
      <c r="M158" s="0" t="s">
        <v>25</v>
      </c>
      <c r="N158" s="1"/>
      <c r="O158" s="16" t="n">
        <f aca="false">O157^0.5</f>
        <v>20.609463845525</v>
      </c>
      <c r="P158" s="17" t="s">
        <v>26</v>
      </c>
      <c r="R158" s="15" t="s">
        <v>27</v>
      </c>
      <c r="S158" s="18" t="n">
        <f aca="false">NORMSDIST(S154)-NORMSDIST(R154)</f>
        <v>0.448965983027994</v>
      </c>
      <c r="U158" s="19" t="s">
        <v>28</v>
      </c>
      <c r="V158" s="18"/>
    </row>
    <row r="160" customFormat="false" ht="16.5" hidden="false" customHeight="false" outlineLevel="0" collapsed="false">
      <c r="A160" s="20" t="n">
        <v>17</v>
      </c>
    </row>
    <row r="161" customFormat="false" ht="16.5" hidden="false" customHeight="false" outlineLevel="0" collapsed="false">
      <c r="A161" s="2"/>
      <c r="B161" s="3" t="n">
        <v>1</v>
      </c>
      <c r="C161" s="3" t="n">
        <v>2</v>
      </c>
      <c r="D161" s="3" t="n">
        <v>3</v>
      </c>
      <c r="E161" s="3" t="n">
        <v>4</v>
      </c>
      <c r="F161" s="3" t="n">
        <v>5</v>
      </c>
      <c r="G161" s="3" t="n">
        <v>6</v>
      </c>
      <c r="H161" s="3" t="n">
        <v>7</v>
      </c>
      <c r="I161" s="3" t="n">
        <v>8</v>
      </c>
      <c r="J161" s="3" t="n">
        <v>9</v>
      </c>
      <c r="K161" s="3" t="n">
        <v>10</v>
      </c>
      <c r="L161" s="4" t="s">
        <v>0</v>
      </c>
      <c r="N161" s="5"/>
      <c r="O161" s="6"/>
    </row>
    <row r="162" customFormat="false" ht="16.5" hidden="false" customHeight="false" outlineLevel="0" collapsed="false">
      <c r="A162" s="7" t="s">
        <v>1</v>
      </c>
      <c r="B162" s="11" t="s">
        <v>29</v>
      </c>
      <c r="C162" s="11" t="s">
        <v>30</v>
      </c>
      <c r="D162" s="11" t="s">
        <v>31</v>
      </c>
      <c r="E162" s="11" t="s">
        <v>32</v>
      </c>
      <c r="F162" s="11" t="s">
        <v>33</v>
      </c>
      <c r="G162" s="11" t="s">
        <v>34</v>
      </c>
      <c r="H162" s="11" t="s">
        <v>35</v>
      </c>
      <c r="I162" s="11" t="s">
        <v>36</v>
      </c>
      <c r="J162" s="11" t="s">
        <v>2</v>
      </c>
      <c r="K162" s="11" t="s">
        <v>3</v>
      </c>
    </row>
    <row r="163" customFormat="false" ht="16.5" hidden="false" customHeight="false" outlineLevel="0" collapsed="false">
      <c r="A163" s="7" t="s">
        <v>12</v>
      </c>
      <c r="B163" s="11" t="n">
        <v>4</v>
      </c>
      <c r="C163" s="11" t="n">
        <v>4</v>
      </c>
      <c r="D163" s="11" t="n">
        <v>6</v>
      </c>
      <c r="E163" s="11" t="n">
        <v>12</v>
      </c>
      <c r="F163" s="11" t="n">
        <v>18</v>
      </c>
      <c r="G163" s="11" t="n">
        <v>24</v>
      </c>
      <c r="H163" s="11" t="n">
        <v>16</v>
      </c>
      <c r="I163" s="11" t="n">
        <v>7</v>
      </c>
      <c r="J163" s="11" t="n">
        <v>5</v>
      </c>
      <c r="K163" s="11" t="n">
        <v>4</v>
      </c>
      <c r="L163" s="0" t="n">
        <f aca="false">SUM(B163:K163)</f>
        <v>100</v>
      </c>
      <c r="O163" s="1" t="s">
        <v>13</v>
      </c>
      <c r="P163" s="1" t="s">
        <v>14</v>
      </c>
      <c r="R163" s="12" t="s">
        <v>15</v>
      </c>
      <c r="S163" s="12" t="s">
        <v>16</v>
      </c>
    </row>
    <row r="164" customFormat="false" ht="15" hidden="false" customHeight="false" outlineLevel="0" collapsed="false">
      <c r="A164" s="1" t="s">
        <v>17</v>
      </c>
      <c r="B164" s="1" t="n">
        <f aca="false">(LEFTB(B162,SEARCH("-",B162)-1)+MID(B162,SEARCH("-",B162)+1,9))/2</f>
        <v>35</v>
      </c>
      <c r="C164" s="1" t="n">
        <f aca="false">(LEFTB(C162,SEARCH("-",C162)-1)+MID(C162,SEARCH("-",C162)+1,9))/2</f>
        <v>45</v>
      </c>
      <c r="D164" s="1" t="n">
        <f aca="false">(LEFTB(D162,SEARCH("-",D162)-1)+MID(D162,SEARCH("-",D162)+1,9))/2</f>
        <v>55</v>
      </c>
      <c r="E164" s="1" t="n">
        <f aca="false">(LEFTB(E162,SEARCH("-",E162)-1)+MID(E162,SEARCH("-",E162)+1,9))/2</f>
        <v>65</v>
      </c>
      <c r="F164" s="1" t="n">
        <f aca="false">(LEFTB(F162,SEARCH("-",F162)-1)+MID(F162,SEARCH("-",F162)+1,9))/2</f>
        <v>75</v>
      </c>
      <c r="G164" s="1" t="n">
        <f aca="false">(LEFTB(G162,SEARCH("-",G162)-1)+MID(G162,SEARCH("-",G162)+1,9))/2</f>
        <v>85</v>
      </c>
      <c r="H164" s="1" t="n">
        <f aca="false">(LEFTB(H162,SEARCH("-",H162)-1)+MID(H162,SEARCH("-",H162)+1,9))/2</f>
        <v>95</v>
      </c>
      <c r="I164" s="1" t="n">
        <f aca="false">(LEFTB(I162,SEARCH("-",I162)-1)+MID(I162,SEARCH("-",I162)+1,9))/2</f>
        <v>105</v>
      </c>
      <c r="J164" s="1" t="n">
        <f aca="false">(LEFTB(J162,SEARCH("-",J162)-1)+MID(J162,SEARCH("-",J162)+1,9))/2</f>
        <v>115</v>
      </c>
      <c r="K164" s="1" t="n">
        <f aca="false">(LEFTB(K162,SEARCH("-",K162)-1)+MID(K162,SEARCH("-",K162)+1,9))/2</f>
        <v>125</v>
      </c>
      <c r="O164" s="13" t="n">
        <v>40</v>
      </c>
      <c r="P164" s="13" t="n">
        <v>80</v>
      </c>
      <c r="R164" s="1" t="n">
        <f aca="false">(O164-L166)/O168</f>
        <v>-2.01363802139914</v>
      </c>
      <c r="S164" s="1" t="n">
        <f aca="false">(P164-L166)/O168</f>
        <v>-0.0727820971590051</v>
      </c>
    </row>
    <row r="165" customFormat="false" ht="15" hidden="false" customHeight="false" outlineLevel="0" collapsed="false">
      <c r="A165" s="1" t="s">
        <v>18</v>
      </c>
      <c r="B165" s="0" t="n">
        <f aca="false">B163/$L$3</f>
        <v>0.04</v>
      </c>
      <c r="C165" s="0" t="n">
        <f aca="false">C163/$L$3</f>
        <v>0.04</v>
      </c>
      <c r="D165" s="0" t="n">
        <f aca="false">D163/$L$3</f>
        <v>0.06</v>
      </c>
      <c r="E165" s="0" t="n">
        <f aca="false">E163/$L$3</f>
        <v>0.12</v>
      </c>
      <c r="F165" s="0" t="n">
        <f aca="false">F163/$L$3</f>
        <v>0.18</v>
      </c>
      <c r="G165" s="0" t="n">
        <f aca="false">G163/$L$3</f>
        <v>0.24</v>
      </c>
      <c r="H165" s="0" t="n">
        <f aca="false">H163/$L$3</f>
        <v>0.16</v>
      </c>
      <c r="I165" s="0" t="n">
        <f aca="false">I163/$L$3</f>
        <v>0.07</v>
      </c>
      <c r="J165" s="0" t="n">
        <f aca="false">J163/$L$3</f>
        <v>0.05</v>
      </c>
      <c r="K165" s="0" t="n">
        <f aca="false">K163/$L$3</f>
        <v>0.04</v>
      </c>
      <c r="L165" s="0" t="n">
        <f aca="false">SUM(B165:K165)</f>
        <v>1</v>
      </c>
    </row>
    <row r="166" customFormat="false" ht="15" hidden="false" customHeight="false" outlineLevel="0" collapsed="false">
      <c r="A166" s="1" t="s">
        <v>19</v>
      </c>
      <c r="B166" s="0" t="n">
        <f aca="false">B165*B164</f>
        <v>1.4</v>
      </c>
      <c r="C166" s="0" t="n">
        <f aca="false">C165*C164</f>
        <v>1.8</v>
      </c>
      <c r="D166" s="0" t="n">
        <f aca="false">D165*D164</f>
        <v>3.3</v>
      </c>
      <c r="E166" s="0" t="n">
        <f aca="false">E165*E164</f>
        <v>7.8</v>
      </c>
      <c r="F166" s="0" t="n">
        <f aca="false">F165*F164</f>
        <v>13.5</v>
      </c>
      <c r="G166" s="0" t="n">
        <f aca="false">G165*G164</f>
        <v>20.4</v>
      </c>
      <c r="H166" s="0" t="n">
        <f aca="false">H165*H164</f>
        <v>15.2</v>
      </c>
      <c r="I166" s="0" t="n">
        <f aca="false">I165*I164</f>
        <v>7.35</v>
      </c>
      <c r="J166" s="0" t="n">
        <f aca="false">J165*J164</f>
        <v>5.75</v>
      </c>
      <c r="K166" s="0" t="n">
        <f aca="false">K165*K164</f>
        <v>5</v>
      </c>
      <c r="L166" s="0" t="n">
        <f aca="false">SUM(B166:K166)</f>
        <v>81.5</v>
      </c>
      <c r="M166" s="15" t="s">
        <v>20</v>
      </c>
    </row>
    <row r="167" customFormat="false" ht="17.25" hidden="false" customHeight="false" outlineLevel="0" collapsed="false">
      <c r="A167" s="1" t="s">
        <v>21</v>
      </c>
      <c r="B167" s="0" t="n">
        <f aca="false">B164^2</f>
        <v>1225</v>
      </c>
      <c r="C167" s="0" t="n">
        <f aca="false">C164^2</f>
        <v>2025</v>
      </c>
      <c r="D167" s="0" t="n">
        <f aca="false">D164^2</f>
        <v>3025</v>
      </c>
      <c r="E167" s="0" t="n">
        <f aca="false">E164^2</f>
        <v>4225</v>
      </c>
      <c r="F167" s="0" t="n">
        <f aca="false">F164^2</f>
        <v>5625</v>
      </c>
      <c r="G167" s="0" t="n">
        <f aca="false">G164^2</f>
        <v>7225</v>
      </c>
      <c r="H167" s="0" t="n">
        <f aca="false">H164^2</f>
        <v>9025</v>
      </c>
      <c r="I167" s="0" t="n">
        <f aca="false">I164^2</f>
        <v>11025</v>
      </c>
      <c r="J167" s="0" t="n">
        <f aca="false">J164^2</f>
        <v>13225</v>
      </c>
      <c r="K167" s="0" t="n">
        <f aca="false">K164^2</f>
        <v>15625</v>
      </c>
      <c r="O167" s="0" t="n">
        <f aca="false">L168-L166^2</f>
        <v>424.75</v>
      </c>
      <c r="P167" s="1" t="s">
        <v>22</v>
      </c>
      <c r="U167" s="0" t="s">
        <v>23</v>
      </c>
    </row>
    <row r="168" customFormat="false" ht="17.25" hidden="false" customHeight="false" outlineLevel="0" collapsed="false">
      <c r="A168" s="1" t="s">
        <v>24</v>
      </c>
      <c r="B168" s="0" t="n">
        <f aca="false">B165*B167</f>
        <v>49</v>
      </c>
      <c r="C168" s="0" t="n">
        <f aca="false">C165*C167</f>
        <v>81</v>
      </c>
      <c r="D168" s="0" t="n">
        <f aca="false">D165*D167</f>
        <v>181.5</v>
      </c>
      <c r="E168" s="0" t="n">
        <f aca="false">E165*E167</f>
        <v>507</v>
      </c>
      <c r="F168" s="0" t="n">
        <f aca="false">F165*F167</f>
        <v>1012.5</v>
      </c>
      <c r="G168" s="0" t="n">
        <f aca="false">G165*G167</f>
        <v>1734</v>
      </c>
      <c r="H168" s="0" t="n">
        <f aca="false">H165*H167</f>
        <v>1444</v>
      </c>
      <c r="I168" s="0" t="n">
        <f aca="false">I165*I167</f>
        <v>771.75</v>
      </c>
      <c r="J168" s="0" t="n">
        <f aca="false">J165*J167</f>
        <v>661.25</v>
      </c>
      <c r="K168" s="0" t="n">
        <f aca="false">K165*K167</f>
        <v>625</v>
      </c>
      <c r="L168" s="0" t="n">
        <f aca="false">SUM(B168:K168)</f>
        <v>7067</v>
      </c>
      <c r="M168" s="0" t="s">
        <v>25</v>
      </c>
      <c r="N168" s="1"/>
      <c r="O168" s="16" t="n">
        <f aca="false">O167^0.5</f>
        <v>20.609463845525</v>
      </c>
      <c r="P168" s="17" t="s">
        <v>26</v>
      </c>
      <c r="R168" s="15" t="s">
        <v>27</v>
      </c>
      <c r="S168" s="18" t="n">
        <f aca="false">NORMSDIST(S164)-NORMSDIST(R164)</f>
        <v>0.448965983027994</v>
      </c>
      <c r="U168" s="19" t="s">
        <v>28</v>
      </c>
      <c r="V168" s="18"/>
    </row>
    <row r="170" customFormat="false" ht="16.5" hidden="false" customHeight="false" outlineLevel="0" collapsed="false">
      <c r="A170" s="20" t="n">
        <v>18</v>
      </c>
    </row>
    <row r="171" customFormat="false" ht="16.5" hidden="false" customHeight="false" outlineLevel="0" collapsed="false">
      <c r="A171" s="2"/>
      <c r="B171" s="3" t="n">
        <v>1</v>
      </c>
      <c r="C171" s="3" t="n">
        <v>2</v>
      </c>
      <c r="D171" s="3" t="n">
        <v>3</v>
      </c>
      <c r="E171" s="3" t="n">
        <v>4</v>
      </c>
      <c r="F171" s="3" t="n">
        <v>5</v>
      </c>
      <c r="G171" s="3" t="n">
        <v>6</v>
      </c>
      <c r="H171" s="3" t="n">
        <v>7</v>
      </c>
      <c r="I171" s="3" t="n">
        <v>8</v>
      </c>
      <c r="J171" s="3" t="n">
        <v>9</v>
      </c>
      <c r="K171" s="3" t="n">
        <v>10</v>
      </c>
      <c r="L171" s="4" t="s">
        <v>0</v>
      </c>
      <c r="N171" s="5"/>
      <c r="O171" s="6"/>
    </row>
    <row r="172" customFormat="false" ht="16.5" hidden="false" customHeight="false" outlineLevel="0" collapsed="false">
      <c r="A172" s="7" t="s">
        <v>1</v>
      </c>
      <c r="B172" s="11" t="s">
        <v>29</v>
      </c>
      <c r="C172" s="11" t="s">
        <v>30</v>
      </c>
      <c r="D172" s="11" t="s">
        <v>31</v>
      </c>
      <c r="E172" s="11" t="s">
        <v>32</v>
      </c>
      <c r="F172" s="11" t="s">
        <v>33</v>
      </c>
      <c r="G172" s="11" t="s">
        <v>34</v>
      </c>
      <c r="H172" s="11" t="s">
        <v>35</v>
      </c>
      <c r="I172" s="11" t="s">
        <v>36</v>
      </c>
      <c r="J172" s="11" t="s">
        <v>2</v>
      </c>
      <c r="K172" s="11" t="s">
        <v>3</v>
      </c>
    </row>
    <row r="173" customFormat="false" ht="16.5" hidden="false" customHeight="false" outlineLevel="0" collapsed="false">
      <c r="A173" s="7" t="s">
        <v>12</v>
      </c>
      <c r="B173" s="11" t="n">
        <v>4</v>
      </c>
      <c r="C173" s="11" t="n">
        <v>4</v>
      </c>
      <c r="D173" s="11" t="n">
        <v>6</v>
      </c>
      <c r="E173" s="11" t="n">
        <v>12</v>
      </c>
      <c r="F173" s="11" t="n">
        <v>18</v>
      </c>
      <c r="G173" s="11" t="n">
        <v>24</v>
      </c>
      <c r="H173" s="11" t="n">
        <v>16</v>
      </c>
      <c r="I173" s="11" t="n">
        <v>7</v>
      </c>
      <c r="J173" s="11" t="n">
        <v>5</v>
      </c>
      <c r="K173" s="11" t="n">
        <v>4</v>
      </c>
      <c r="L173" s="0" t="n">
        <f aca="false">SUM(B173:K173)</f>
        <v>100</v>
      </c>
      <c r="O173" s="1" t="s">
        <v>13</v>
      </c>
      <c r="P173" s="1" t="s">
        <v>14</v>
      </c>
      <c r="R173" s="12" t="s">
        <v>15</v>
      </c>
      <c r="S173" s="12" t="s">
        <v>16</v>
      </c>
    </row>
    <row r="174" customFormat="false" ht="15" hidden="false" customHeight="false" outlineLevel="0" collapsed="false">
      <c r="A174" s="1" t="s">
        <v>17</v>
      </c>
      <c r="B174" s="1" t="n">
        <f aca="false">(LEFTB(B172,SEARCH("-",B172)-1)+MID(B172,SEARCH("-",B172)+1,9))/2</f>
        <v>35</v>
      </c>
      <c r="C174" s="1" t="n">
        <f aca="false">(LEFTB(C172,SEARCH("-",C172)-1)+MID(C172,SEARCH("-",C172)+1,9))/2</f>
        <v>45</v>
      </c>
      <c r="D174" s="1" t="n">
        <f aca="false">(LEFTB(D172,SEARCH("-",D172)-1)+MID(D172,SEARCH("-",D172)+1,9))/2</f>
        <v>55</v>
      </c>
      <c r="E174" s="1" t="n">
        <f aca="false">(LEFTB(E172,SEARCH("-",E172)-1)+MID(E172,SEARCH("-",E172)+1,9))/2</f>
        <v>65</v>
      </c>
      <c r="F174" s="1" t="n">
        <f aca="false">(LEFTB(F172,SEARCH("-",F172)-1)+MID(F172,SEARCH("-",F172)+1,9))/2</f>
        <v>75</v>
      </c>
      <c r="G174" s="1" t="n">
        <f aca="false">(LEFTB(G172,SEARCH("-",G172)-1)+MID(G172,SEARCH("-",G172)+1,9))/2</f>
        <v>85</v>
      </c>
      <c r="H174" s="1" t="n">
        <f aca="false">(LEFTB(H172,SEARCH("-",H172)-1)+MID(H172,SEARCH("-",H172)+1,9))/2</f>
        <v>95</v>
      </c>
      <c r="I174" s="1" t="n">
        <f aca="false">(LEFTB(I172,SEARCH("-",I172)-1)+MID(I172,SEARCH("-",I172)+1,9))/2</f>
        <v>105</v>
      </c>
      <c r="J174" s="1" t="n">
        <f aca="false">(LEFTB(J172,SEARCH("-",J172)-1)+MID(J172,SEARCH("-",J172)+1,9))/2</f>
        <v>115</v>
      </c>
      <c r="K174" s="1" t="n">
        <f aca="false">(LEFTB(K172,SEARCH("-",K172)-1)+MID(K172,SEARCH("-",K172)+1,9))/2</f>
        <v>125</v>
      </c>
      <c r="O174" s="13" t="n">
        <v>40</v>
      </c>
      <c r="P174" s="13" t="n">
        <v>80</v>
      </c>
      <c r="R174" s="1" t="n">
        <f aca="false">(O174-L176)/O178</f>
        <v>-2.01363802139914</v>
      </c>
      <c r="S174" s="1" t="n">
        <f aca="false">(P174-L176)/O178</f>
        <v>-0.0727820971590051</v>
      </c>
    </row>
    <row r="175" customFormat="false" ht="15" hidden="false" customHeight="false" outlineLevel="0" collapsed="false">
      <c r="A175" s="1" t="s">
        <v>18</v>
      </c>
      <c r="B175" s="0" t="n">
        <f aca="false">B173/$L$3</f>
        <v>0.04</v>
      </c>
      <c r="C175" s="0" t="n">
        <f aca="false">C173/$L$3</f>
        <v>0.04</v>
      </c>
      <c r="D175" s="0" t="n">
        <f aca="false">D173/$L$3</f>
        <v>0.06</v>
      </c>
      <c r="E175" s="0" t="n">
        <f aca="false">E173/$L$3</f>
        <v>0.12</v>
      </c>
      <c r="F175" s="0" t="n">
        <f aca="false">F173/$L$3</f>
        <v>0.18</v>
      </c>
      <c r="G175" s="0" t="n">
        <f aca="false">G173/$L$3</f>
        <v>0.24</v>
      </c>
      <c r="H175" s="0" t="n">
        <f aca="false">H173/$L$3</f>
        <v>0.16</v>
      </c>
      <c r="I175" s="0" t="n">
        <f aca="false">I173/$L$3</f>
        <v>0.07</v>
      </c>
      <c r="J175" s="0" t="n">
        <f aca="false">J173/$L$3</f>
        <v>0.05</v>
      </c>
      <c r="K175" s="0" t="n">
        <f aca="false">K173/$L$3</f>
        <v>0.04</v>
      </c>
      <c r="L175" s="0" t="n">
        <f aca="false">SUM(B175:K175)</f>
        <v>1</v>
      </c>
    </row>
    <row r="176" customFormat="false" ht="15" hidden="false" customHeight="false" outlineLevel="0" collapsed="false">
      <c r="A176" s="1" t="s">
        <v>19</v>
      </c>
      <c r="B176" s="0" t="n">
        <f aca="false">B175*B174</f>
        <v>1.4</v>
      </c>
      <c r="C176" s="0" t="n">
        <f aca="false">C175*C174</f>
        <v>1.8</v>
      </c>
      <c r="D176" s="0" t="n">
        <f aca="false">D175*D174</f>
        <v>3.3</v>
      </c>
      <c r="E176" s="0" t="n">
        <f aca="false">E175*E174</f>
        <v>7.8</v>
      </c>
      <c r="F176" s="0" t="n">
        <f aca="false">F175*F174</f>
        <v>13.5</v>
      </c>
      <c r="G176" s="0" t="n">
        <f aca="false">G175*G174</f>
        <v>20.4</v>
      </c>
      <c r="H176" s="0" t="n">
        <f aca="false">H175*H174</f>
        <v>15.2</v>
      </c>
      <c r="I176" s="0" t="n">
        <f aca="false">I175*I174</f>
        <v>7.35</v>
      </c>
      <c r="J176" s="0" t="n">
        <f aca="false">J175*J174</f>
        <v>5.75</v>
      </c>
      <c r="K176" s="0" t="n">
        <f aca="false">K175*K174</f>
        <v>5</v>
      </c>
      <c r="L176" s="0" t="n">
        <f aca="false">SUM(B176:K176)</f>
        <v>81.5</v>
      </c>
      <c r="M176" s="15" t="s">
        <v>20</v>
      </c>
    </row>
    <row r="177" customFormat="false" ht="17.25" hidden="false" customHeight="false" outlineLevel="0" collapsed="false">
      <c r="A177" s="1" t="s">
        <v>21</v>
      </c>
      <c r="B177" s="0" t="n">
        <f aca="false">B174^2</f>
        <v>1225</v>
      </c>
      <c r="C177" s="0" t="n">
        <f aca="false">C174^2</f>
        <v>2025</v>
      </c>
      <c r="D177" s="0" t="n">
        <f aca="false">D174^2</f>
        <v>3025</v>
      </c>
      <c r="E177" s="0" t="n">
        <f aca="false">E174^2</f>
        <v>4225</v>
      </c>
      <c r="F177" s="0" t="n">
        <f aca="false">F174^2</f>
        <v>5625</v>
      </c>
      <c r="G177" s="0" t="n">
        <f aca="false">G174^2</f>
        <v>7225</v>
      </c>
      <c r="H177" s="0" t="n">
        <f aca="false">H174^2</f>
        <v>9025</v>
      </c>
      <c r="I177" s="0" t="n">
        <f aca="false">I174^2</f>
        <v>11025</v>
      </c>
      <c r="J177" s="0" t="n">
        <f aca="false">J174^2</f>
        <v>13225</v>
      </c>
      <c r="K177" s="0" t="n">
        <f aca="false">K174^2</f>
        <v>15625</v>
      </c>
      <c r="O177" s="0" t="n">
        <f aca="false">L178-L176^2</f>
        <v>424.75</v>
      </c>
      <c r="P177" s="1" t="s">
        <v>22</v>
      </c>
      <c r="U177" s="0" t="s">
        <v>23</v>
      </c>
    </row>
    <row r="178" customFormat="false" ht="17.25" hidden="false" customHeight="false" outlineLevel="0" collapsed="false">
      <c r="A178" s="1" t="s">
        <v>24</v>
      </c>
      <c r="B178" s="0" t="n">
        <f aca="false">B175*B177</f>
        <v>49</v>
      </c>
      <c r="C178" s="0" t="n">
        <f aca="false">C175*C177</f>
        <v>81</v>
      </c>
      <c r="D178" s="0" t="n">
        <f aca="false">D175*D177</f>
        <v>181.5</v>
      </c>
      <c r="E178" s="0" t="n">
        <f aca="false">E175*E177</f>
        <v>507</v>
      </c>
      <c r="F178" s="0" t="n">
        <f aca="false">F175*F177</f>
        <v>1012.5</v>
      </c>
      <c r="G178" s="0" t="n">
        <f aca="false">G175*G177</f>
        <v>1734</v>
      </c>
      <c r="H178" s="0" t="n">
        <f aca="false">H175*H177</f>
        <v>1444</v>
      </c>
      <c r="I178" s="0" t="n">
        <f aca="false">I175*I177</f>
        <v>771.75</v>
      </c>
      <c r="J178" s="0" t="n">
        <f aca="false">J175*J177</f>
        <v>661.25</v>
      </c>
      <c r="K178" s="0" t="n">
        <f aca="false">K175*K177</f>
        <v>625</v>
      </c>
      <c r="L178" s="0" t="n">
        <f aca="false">SUM(B178:K178)</f>
        <v>7067</v>
      </c>
      <c r="M178" s="0" t="s">
        <v>25</v>
      </c>
      <c r="N178" s="1"/>
      <c r="O178" s="16" t="n">
        <f aca="false">O177^0.5</f>
        <v>20.609463845525</v>
      </c>
      <c r="P178" s="17" t="s">
        <v>26</v>
      </c>
      <c r="R178" s="15" t="s">
        <v>27</v>
      </c>
      <c r="S178" s="18" t="n">
        <f aca="false">NORMSDIST(S174)-NORMSDIST(R174)</f>
        <v>0.448965983027994</v>
      </c>
      <c r="U178" s="19" t="s">
        <v>28</v>
      </c>
      <c r="V178" s="18"/>
    </row>
    <row r="180" customFormat="false" ht="16.5" hidden="false" customHeight="false" outlineLevel="0" collapsed="false">
      <c r="A180" s="20" t="n">
        <v>19</v>
      </c>
    </row>
    <row r="181" customFormat="false" ht="16.5" hidden="false" customHeight="false" outlineLevel="0" collapsed="false">
      <c r="A181" s="2"/>
      <c r="B181" s="3" t="n">
        <v>1</v>
      </c>
      <c r="C181" s="3" t="n">
        <v>2</v>
      </c>
      <c r="D181" s="3" t="n">
        <v>3</v>
      </c>
      <c r="E181" s="3" t="n">
        <v>4</v>
      </c>
      <c r="F181" s="3" t="n">
        <v>5</v>
      </c>
      <c r="G181" s="3" t="n">
        <v>6</v>
      </c>
      <c r="H181" s="3" t="n">
        <v>7</v>
      </c>
      <c r="I181" s="3" t="n">
        <v>8</v>
      </c>
      <c r="J181" s="3" t="n">
        <v>9</v>
      </c>
      <c r="K181" s="3" t="n">
        <v>10</v>
      </c>
      <c r="L181" s="4" t="s">
        <v>0</v>
      </c>
      <c r="N181" s="5"/>
      <c r="O181" s="6"/>
    </row>
    <row r="182" customFormat="false" ht="16.5" hidden="false" customHeight="false" outlineLevel="0" collapsed="false">
      <c r="A182" s="7" t="s">
        <v>1</v>
      </c>
      <c r="B182" s="11" t="s">
        <v>29</v>
      </c>
      <c r="C182" s="11" t="s">
        <v>30</v>
      </c>
      <c r="D182" s="11" t="s">
        <v>31</v>
      </c>
      <c r="E182" s="11" t="s">
        <v>32</v>
      </c>
      <c r="F182" s="11" t="s">
        <v>33</v>
      </c>
      <c r="G182" s="11" t="s">
        <v>34</v>
      </c>
      <c r="H182" s="11" t="s">
        <v>35</v>
      </c>
      <c r="I182" s="11" t="s">
        <v>36</v>
      </c>
      <c r="J182" s="11" t="s">
        <v>2</v>
      </c>
      <c r="K182" s="11" t="s">
        <v>3</v>
      </c>
    </row>
    <row r="183" customFormat="false" ht="16.5" hidden="false" customHeight="false" outlineLevel="0" collapsed="false">
      <c r="A183" s="7" t="s">
        <v>12</v>
      </c>
      <c r="B183" s="11" t="n">
        <v>4</v>
      </c>
      <c r="C183" s="11" t="n">
        <v>4</v>
      </c>
      <c r="D183" s="11" t="n">
        <v>6</v>
      </c>
      <c r="E183" s="11" t="n">
        <v>12</v>
      </c>
      <c r="F183" s="11" t="n">
        <v>18</v>
      </c>
      <c r="G183" s="11" t="n">
        <v>24</v>
      </c>
      <c r="H183" s="11" t="n">
        <v>16</v>
      </c>
      <c r="I183" s="11" t="n">
        <v>7</v>
      </c>
      <c r="J183" s="11" t="n">
        <v>5</v>
      </c>
      <c r="K183" s="11" t="n">
        <v>4</v>
      </c>
      <c r="L183" s="0" t="n">
        <f aca="false">SUM(B183:K183)</f>
        <v>100</v>
      </c>
      <c r="O183" s="1" t="s">
        <v>13</v>
      </c>
      <c r="P183" s="1" t="s">
        <v>14</v>
      </c>
      <c r="R183" s="12" t="s">
        <v>15</v>
      </c>
      <c r="S183" s="12" t="s">
        <v>16</v>
      </c>
    </row>
    <row r="184" customFormat="false" ht="15" hidden="false" customHeight="false" outlineLevel="0" collapsed="false">
      <c r="A184" s="1" t="s">
        <v>17</v>
      </c>
      <c r="B184" s="1" t="n">
        <f aca="false">(LEFTB(B182,SEARCH("-",B182)-1)+MID(B182,SEARCH("-",B182)+1,9))/2</f>
        <v>35</v>
      </c>
      <c r="C184" s="1" t="n">
        <f aca="false">(LEFTB(C182,SEARCH("-",C182)-1)+MID(C182,SEARCH("-",C182)+1,9))/2</f>
        <v>45</v>
      </c>
      <c r="D184" s="1" t="n">
        <f aca="false">(LEFTB(D182,SEARCH("-",D182)-1)+MID(D182,SEARCH("-",D182)+1,9))/2</f>
        <v>55</v>
      </c>
      <c r="E184" s="1" t="n">
        <f aca="false">(LEFTB(E182,SEARCH("-",E182)-1)+MID(E182,SEARCH("-",E182)+1,9))/2</f>
        <v>65</v>
      </c>
      <c r="F184" s="1" t="n">
        <f aca="false">(LEFTB(F182,SEARCH("-",F182)-1)+MID(F182,SEARCH("-",F182)+1,9))/2</f>
        <v>75</v>
      </c>
      <c r="G184" s="1" t="n">
        <f aca="false">(LEFTB(G182,SEARCH("-",G182)-1)+MID(G182,SEARCH("-",G182)+1,9))/2</f>
        <v>85</v>
      </c>
      <c r="H184" s="1" t="n">
        <f aca="false">(LEFTB(H182,SEARCH("-",H182)-1)+MID(H182,SEARCH("-",H182)+1,9))/2</f>
        <v>95</v>
      </c>
      <c r="I184" s="1" t="n">
        <f aca="false">(LEFTB(I182,SEARCH("-",I182)-1)+MID(I182,SEARCH("-",I182)+1,9))/2</f>
        <v>105</v>
      </c>
      <c r="J184" s="1" t="n">
        <f aca="false">(LEFTB(J182,SEARCH("-",J182)-1)+MID(J182,SEARCH("-",J182)+1,9))/2</f>
        <v>115</v>
      </c>
      <c r="K184" s="1" t="n">
        <f aca="false">(LEFTB(K182,SEARCH("-",K182)-1)+MID(K182,SEARCH("-",K182)+1,9))/2</f>
        <v>125</v>
      </c>
      <c r="O184" s="13" t="n">
        <v>40</v>
      </c>
      <c r="P184" s="13" t="n">
        <v>80</v>
      </c>
      <c r="R184" s="1" t="n">
        <f aca="false">(O184-L186)/O188</f>
        <v>-2.01363802139914</v>
      </c>
      <c r="S184" s="1" t="n">
        <f aca="false">(P184-L186)/O188</f>
        <v>-0.0727820971590051</v>
      </c>
    </row>
    <row r="185" customFormat="false" ht="15" hidden="false" customHeight="false" outlineLevel="0" collapsed="false">
      <c r="A185" s="1" t="s">
        <v>18</v>
      </c>
      <c r="B185" s="0" t="n">
        <f aca="false">B183/$L$3</f>
        <v>0.04</v>
      </c>
      <c r="C185" s="0" t="n">
        <f aca="false">C183/$L$3</f>
        <v>0.04</v>
      </c>
      <c r="D185" s="0" t="n">
        <f aca="false">D183/$L$3</f>
        <v>0.06</v>
      </c>
      <c r="E185" s="0" t="n">
        <f aca="false">E183/$L$3</f>
        <v>0.12</v>
      </c>
      <c r="F185" s="0" t="n">
        <f aca="false">F183/$L$3</f>
        <v>0.18</v>
      </c>
      <c r="G185" s="0" t="n">
        <f aca="false">G183/$L$3</f>
        <v>0.24</v>
      </c>
      <c r="H185" s="0" t="n">
        <f aca="false">H183/$L$3</f>
        <v>0.16</v>
      </c>
      <c r="I185" s="0" t="n">
        <f aca="false">I183/$L$3</f>
        <v>0.07</v>
      </c>
      <c r="J185" s="0" t="n">
        <f aca="false">J183/$L$3</f>
        <v>0.05</v>
      </c>
      <c r="K185" s="0" t="n">
        <f aca="false">K183/$L$3</f>
        <v>0.04</v>
      </c>
      <c r="L185" s="0" t="n">
        <f aca="false">SUM(B185:K185)</f>
        <v>1</v>
      </c>
    </row>
    <row r="186" customFormat="false" ht="15" hidden="false" customHeight="false" outlineLevel="0" collapsed="false">
      <c r="A186" s="1" t="s">
        <v>19</v>
      </c>
      <c r="B186" s="0" t="n">
        <f aca="false">B185*B184</f>
        <v>1.4</v>
      </c>
      <c r="C186" s="0" t="n">
        <f aca="false">C185*C184</f>
        <v>1.8</v>
      </c>
      <c r="D186" s="0" t="n">
        <f aca="false">D185*D184</f>
        <v>3.3</v>
      </c>
      <c r="E186" s="0" t="n">
        <f aca="false">E185*E184</f>
        <v>7.8</v>
      </c>
      <c r="F186" s="0" t="n">
        <f aca="false">F185*F184</f>
        <v>13.5</v>
      </c>
      <c r="G186" s="0" t="n">
        <f aca="false">G185*G184</f>
        <v>20.4</v>
      </c>
      <c r="H186" s="0" t="n">
        <f aca="false">H185*H184</f>
        <v>15.2</v>
      </c>
      <c r="I186" s="0" t="n">
        <f aca="false">I185*I184</f>
        <v>7.35</v>
      </c>
      <c r="J186" s="0" t="n">
        <f aca="false">J185*J184</f>
        <v>5.75</v>
      </c>
      <c r="K186" s="0" t="n">
        <f aca="false">K185*K184</f>
        <v>5</v>
      </c>
      <c r="L186" s="0" t="n">
        <f aca="false">SUM(B186:K186)</f>
        <v>81.5</v>
      </c>
      <c r="M186" s="15" t="s">
        <v>20</v>
      </c>
    </row>
    <row r="187" customFormat="false" ht="17.25" hidden="false" customHeight="false" outlineLevel="0" collapsed="false">
      <c r="A187" s="1" t="s">
        <v>21</v>
      </c>
      <c r="B187" s="0" t="n">
        <f aca="false">B184^2</f>
        <v>1225</v>
      </c>
      <c r="C187" s="0" t="n">
        <f aca="false">C184^2</f>
        <v>2025</v>
      </c>
      <c r="D187" s="0" t="n">
        <f aca="false">D184^2</f>
        <v>3025</v>
      </c>
      <c r="E187" s="0" t="n">
        <f aca="false">E184^2</f>
        <v>4225</v>
      </c>
      <c r="F187" s="0" t="n">
        <f aca="false">F184^2</f>
        <v>5625</v>
      </c>
      <c r="G187" s="0" t="n">
        <f aca="false">G184^2</f>
        <v>7225</v>
      </c>
      <c r="H187" s="0" t="n">
        <f aca="false">H184^2</f>
        <v>9025</v>
      </c>
      <c r="I187" s="0" t="n">
        <f aca="false">I184^2</f>
        <v>11025</v>
      </c>
      <c r="J187" s="0" t="n">
        <f aca="false">J184^2</f>
        <v>13225</v>
      </c>
      <c r="K187" s="0" t="n">
        <f aca="false">K184^2</f>
        <v>15625</v>
      </c>
      <c r="O187" s="0" t="n">
        <f aca="false">L188-L186^2</f>
        <v>424.75</v>
      </c>
      <c r="P187" s="1" t="s">
        <v>22</v>
      </c>
      <c r="U187" s="0" t="s">
        <v>23</v>
      </c>
    </row>
    <row r="188" customFormat="false" ht="17.25" hidden="false" customHeight="false" outlineLevel="0" collapsed="false">
      <c r="A188" s="1" t="s">
        <v>24</v>
      </c>
      <c r="B188" s="0" t="n">
        <f aca="false">B185*B187</f>
        <v>49</v>
      </c>
      <c r="C188" s="0" t="n">
        <f aca="false">C185*C187</f>
        <v>81</v>
      </c>
      <c r="D188" s="0" t="n">
        <f aca="false">D185*D187</f>
        <v>181.5</v>
      </c>
      <c r="E188" s="0" t="n">
        <f aca="false">E185*E187</f>
        <v>507</v>
      </c>
      <c r="F188" s="0" t="n">
        <f aca="false">F185*F187</f>
        <v>1012.5</v>
      </c>
      <c r="G188" s="0" t="n">
        <f aca="false">G185*G187</f>
        <v>1734</v>
      </c>
      <c r="H188" s="0" t="n">
        <f aca="false">H185*H187</f>
        <v>1444</v>
      </c>
      <c r="I188" s="0" t="n">
        <f aca="false">I185*I187</f>
        <v>771.75</v>
      </c>
      <c r="J188" s="0" t="n">
        <f aca="false">J185*J187</f>
        <v>661.25</v>
      </c>
      <c r="K188" s="0" t="n">
        <f aca="false">K185*K187</f>
        <v>625</v>
      </c>
      <c r="L188" s="0" t="n">
        <f aca="false">SUM(B188:K188)</f>
        <v>7067</v>
      </c>
      <c r="M188" s="0" t="s">
        <v>25</v>
      </c>
      <c r="N188" s="1"/>
      <c r="O188" s="16" t="n">
        <f aca="false">O187^0.5</f>
        <v>20.609463845525</v>
      </c>
      <c r="P188" s="17" t="s">
        <v>26</v>
      </c>
      <c r="R188" s="15" t="s">
        <v>27</v>
      </c>
      <c r="S188" s="18" t="n">
        <f aca="false">NORMSDIST(S184)-NORMSDIST(R184)</f>
        <v>0.448965983027994</v>
      </c>
      <c r="U188" s="19" t="s">
        <v>28</v>
      </c>
      <c r="V188" s="18"/>
    </row>
    <row r="190" customFormat="false" ht="16.5" hidden="false" customHeight="false" outlineLevel="0" collapsed="false">
      <c r="A190" s="20" t="n">
        <v>20</v>
      </c>
    </row>
    <row r="191" customFormat="false" ht="16.5" hidden="false" customHeight="false" outlineLevel="0" collapsed="false">
      <c r="A191" s="2"/>
      <c r="B191" s="3" t="n">
        <v>1</v>
      </c>
      <c r="C191" s="3" t="n">
        <v>2</v>
      </c>
      <c r="D191" s="3" t="n">
        <v>3</v>
      </c>
      <c r="E191" s="3" t="n">
        <v>4</v>
      </c>
      <c r="F191" s="3" t="n">
        <v>5</v>
      </c>
      <c r="G191" s="3" t="n">
        <v>6</v>
      </c>
      <c r="H191" s="3" t="n">
        <v>7</v>
      </c>
      <c r="I191" s="3" t="n">
        <v>8</v>
      </c>
      <c r="J191" s="3" t="n">
        <v>9</v>
      </c>
      <c r="K191" s="3" t="n">
        <v>10</v>
      </c>
      <c r="L191" s="4" t="s">
        <v>0</v>
      </c>
      <c r="N191" s="5"/>
      <c r="O191" s="6"/>
    </row>
    <row r="192" customFormat="false" ht="16.5" hidden="false" customHeight="false" outlineLevel="0" collapsed="false">
      <c r="A192" s="7" t="s">
        <v>1</v>
      </c>
      <c r="B192" s="11" t="s">
        <v>29</v>
      </c>
      <c r="C192" s="11" t="s">
        <v>30</v>
      </c>
      <c r="D192" s="11" t="s">
        <v>31</v>
      </c>
      <c r="E192" s="11" t="s">
        <v>32</v>
      </c>
      <c r="F192" s="11" t="s">
        <v>33</v>
      </c>
      <c r="G192" s="11" t="s">
        <v>34</v>
      </c>
      <c r="H192" s="11" t="s">
        <v>35</v>
      </c>
      <c r="I192" s="11" t="s">
        <v>36</v>
      </c>
      <c r="J192" s="11" t="s">
        <v>2</v>
      </c>
      <c r="K192" s="11" t="s">
        <v>3</v>
      </c>
    </row>
    <row r="193" customFormat="false" ht="16.5" hidden="false" customHeight="false" outlineLevel="0" collapsed="false">
      <c r="A193" s="7" t="s">
        <v>12</v>
      </c>
      <c r="B193" s="11" t="n">
        <v>4</v>
      </c>
      <c r="C193" s="11" t="n">
        <v>4</v>
      </c>
      <c r="D193" s="11" t="n">
        <v>6</v>
      </c>
      <c r="E193" s="11" t="n">
        <v>12</v>
      </c>
      <c r="F193" s="11" t="n">
        <v>18</v>
      </c>
      <c r="G193" s="11" t="n">
        <v>24</v>
      </c>
      <c r="H193" s="11" t="n">
        <v>16</v>
      </c>
      <c r="I193" s="11" t="n">
        <v>7</v>
      </c>
      <c r="J193" s="11" t="n">
        <v>5</v>
      </c>
      <c r="K193" s="11" t="n">
        <v>4</v>
      </c>
      <c r="L193" s="0" t="n">
        <f aca="false">SUM(B193:K193)</f>
        <v>100</v>
      </c>
      <c r="O193" s="1" t="s">
        <v>13</v>
      </c>
      <c r="P193" s="1" t="s">
        <v>14</v>
      </c>
      <c r="R193" s="12" t="s">
        <v>15</v>
      </c>
      <c r="S193" s="12" t="s">
        <v>16</v>
      </c>
    </row>
    <row r="194" customFormat="false" ht="15" hidden="false" customHeight="false" outlineLevel="0" collapsed="false">
      <c r="A194" s="1" t="s">
        <v>17</v>
      </c>
      <c r="B194" s="1" t="n">
        <f aca="false">(LEFTB(B192,SEARCH("-",B192)-1)+MID(B192,SEARCH("-",B192)+1,9))/2</f>
        <v>35</v>
      </c>
      <c r="C194" s="1" t="n">
        <f aca="false">(LEFTB(C192,SEARCH("-",C192)-1)+MID(C192,SEARCH("-",C192)+1,9))/2</f>
        <v>45</v>
      </c>
      <c r="D194" s="1" t="n">
        <f aca="false">(LEFTB(D192,SEARCH("-",D192)-1)+MID(D192,SEARCH("-",D192)+1,9))/2</f>
        <v>55</v>
      </c>
      <c r="E194" s="1" t="n">
        <f aca="false">(LEFTB(E192,SEARCH("-",E192)-1)+MID(E192,SEARCH("-",E192)+1,9))/2</f>
        <v>65</v>
      </c>
      <c r="F194" s="1" t="n">
        <f aca="false">(LEFTB(F192,SEARCH("-",F192)-1)+MID(F192,SEARCH("-",F192)+1,9))/2</f>
        <v>75</v>
      </c>
      <c r="G194" s="1" t="n">
        <f aca="false">(LEFTB(G192,SEARCH("-",G192)-1)+MID(G192,SEARCH("-",G192)+1,9))/2</f>
        <v>85</v>
      </c>
      <c r="H194" s="1" t="n">
        <f aca="false">(LEFTB(H192,SEARCH("-",H192)-1)+MID(H192,SEARCH("-",H192)+1,9))/2</f>
        <v>95</v>
      </c>
      <c r="I194" s="1" t="n">
        <f aca="false">(LEFTB(I192,SEARCH("-",I192)-1)+MID(I192,SEARCH("-",I192)+1,9))/2</f>
        <v>105</v>
      </c>
      <c r="J194" s="1" t="n">
        <f aca="false">(LEFTB(J192,SEARCH("-",J192)-1)+MID(J192,SEARCH("-",J192)+1,9))/2</f>
        <v>115</v>
      </c>
      <c r="K194" s="1" t="n">
        <f aca="false">(LEFTB(K192,SEARCH("-",K192)-1)+MID(K192,SEARCH("-",K192)+1,9))/2</f>
        <v>125</v>
      </c>
      <c r="O194" s="13" t="n">
        <v>40</v>
      </c>
      <c r="P194" s="13" t="n">
        <v>80</v>
      </c>
      <c r="R194" s="1" t="n">
        <f aca="false">(O194-L196)/O198</f>
        <v>-2.01363802139914</v>
      </c>
      <c r="S194" s="1" t="n">
        <f aca="false">(P194-L196)/O198</f>
        <v>-0.0727820971590051</v>
      </c>
    </row>
    <row r="195" customFormat="false" ht="15" hidden="false" customHeight="false" outlineLevel="0" collapsed="false">
      <c r="A195" s="1" t="s">
        <v>18</v>
      </c>
      <c r="B195" s="0" t="n">
        <f aca="false">B193/$L$3</f>
        <v>0.04</v>
      </c>
      <c r="C195" s="0" t="n">
        <f aca="false">C193/$L$3</f>
        <v>0.04</v>
      </c>
      <c r="D195" s="0" t="n">
        <f aca="false">D193/$L$3</f>
        <v>0.06</v>
      </c>
      <c r="E195" s="0" t="n">
        <f aca="false">E193/$L$3</f>
        <v>0.12</v>
      </c>
      <c r="F195" s="0" t="n">
        <f aca="false">F193/$L$3</f>
        <v>0.18</v>
      </c>
      <c r="G195" s="0" t="n">
        <f aca="false">G193/$L$3</f>
        <v>0.24</v>
      </c>
      <c r="H195" s="0" t="n">
        <f aca="false">H193/$L$3</f>
        <v>0.16</v>
      </c>
      <c r="I195" s="0" t="n">
        <f aca="false">I193/$L$3</f>
        <v>0.07</v>
      </c>
      <c r="J195" s="0" t="n">
        <f aca="false">J193/$L$3</f>
        <v>0.05</v>
      </c>
      <c r="K195" s="0" t="n">
        <f aca="false">K193/$L$3</f>
        <v>0.04</v>
      </c>
      <c r="L195" s="0" t="n">
        <f aca="false">SUM(B195:K195)</f>
        <v>1</v>
      </c>
    </row>
    <row r="196" customFormat="false" ht="15" hidden="false" customHeight="false" outlineLevel="0" collapsed="false">
      <c r="A196" s="1" t="s">
        <v>19</v>
      </c>
      <c r="B196" s="0" t="n">
        <f aca="false">B195*B194</f>
        <v>1.4</v>
      </c>
      <c r="C196" s="0" t="n">
        <f aca="false">C195*C194</f>
        <v>1.8</v>
      </c>
      <c r="D196" s="0" t="n">
        <f aca="false">D195*D194</f>
        <v>3.3</v>
      </c>
      <c r="E196" s="0" t="n">
        <f aca="false">E195*E194</f>
        <v>7.8</v>
      </c>
      <c r="F196" s="0" t="n">
        <f aca="false">F195*F194</f>
        <v>13.5</v>
      </c>
      <c r="G196" s="0" t="n">
        <f aca="false">G195*G194</f>
        <v>20.4</v>
      </c>
      <c r="H196" s="0" t="n">
        <f aca="false">H195*H194</f>
        <v>15.2</v>
      </c>
      <c r="I196" s="0" t="n">
        <f aca="false">I195*I194</f>
        <v>7.35</v>
      </c>
      <c r="J196" s="0" t="n">
        <f aca="false">J195*J194</f>
        <v>5.75</v>
      </c>
      <c r="K196" s="0" t="n">
        <f aca="false">K195*K194</f>
        <v>5</v>
      </c>
      <c r="L196" s="0" t="n">
        <f aca="false">SUM(B196:K196)</f>
        <v>81.5</v>
      </c>
      <c r="M196" s="15" t="s">
        <v>20</v>
      </c>
    </row>
    <row r="197" customFormat="false" ht="17.25" hidden="false" customHeight="false" outlineLevel="0" collapsed="false">
      <c r="A197" s="1" t="s">
        <v>21</v>
      </c>
      <c r="B197" s="0" t="n">
        <f aca="false">B194^2</f>
        <v>1225</v>
      </c>
      <c r="C197" s="0" t="n">
        <f aca="false">C194^2</f>
        <v>2025</v>
      </c>
      <c r="D197" s="0" t="n">
        <f aca="false">D194^2</f>
        <v>3025</v>
      </c>
      <c r="E197" s="0" t="n">
        <f aca="false">E194^2</f>
        <v>4225</v>
      </c>
      <c r="F197" s="0" t="n">
        <f aca="false">F194^2</f>
        <v>5625</v>
      </c>
      <c r="G197" s="0" t="n">
        <f aca="false">G194^2</f>
        <v>7225</v>
      </c>
      <c r="H197" s="0" t="n">
        <f aca="false">H194^2</f>
        <v>9025</v>
      </c>
      <c r="I197" s="0" t="n">
        <f aca="false">I194^2</f>
        <v>11025</v>
      </c>
      <c r="J197" s="0" t="n">
        <f aca="false">J194^2</f>
        <v>13225</v>
      </c>
      <c r="K197" s="0" t="n">
        <f aca="false">K194^2</f>
        <v>15625</v>
      </c>
      <c r="O197" s="0" t="n">
        <f aca="false">L198-L196^2</f>
        <v>424.75</v>
      </c>
      <c r="P197" s="1" t="s">
        <v>22</v>
      </c>
      <c r="U197" s="0" t="s">
        <v>23</v>
      </c>
    </row>
    <row r="198" customFormat="false" ht="17.25" hidden="false" customHeight="false" outlineLevel="0" collapsed="false">
      <c r="A198" s="1" t="s">
        <v>24</v>
      </c>
      <c r="B198" s="0" t="n">
        <f aca="false">B195*B197</f>
        <v>49</v>
      </c>
      <c r="C198" s="0" t="n">
        <f aca="false">C195*C197</f>
        <v>81</v>
      </c>
      <c r="D198" s="0" t="n">
        <f aca="false">D195*D197</f>
        <v>181.5</v>
      </c>
      <c r="E198" s="0" t="n">
        <f aca="false">E195*E197</f>
        <v>507</v>
      </c>
      <c r="F198" s="0" t="n">
        <f aca="false">F195*F197</f>
        <v>1012.5</v>
      </c>
      <c r="G198" s="0" t="n">
        <f aca="false">G195*G197</f>
        <v>1734</v>
      </c>
      <c r="H198" s="0" t="n">
        <f aca="false">H195*H197</f>
        <v>1444</v>
      </c>
      <c r="I198" s="0" t="n">
        <f aca="false">I195*I197</f>
        <v>771.75</v>
      </c>
      <c r="J198" s="0" t="n">
        <f aca="false">J195*J197</f>
        <v>661.25</v>
      </c>
      <c r="K198" s="0" t="n">
        <f aca="false">K195*K197</f>
        <v>625</v>
      </c>
      <c r="L198" s="0" t="n">
        <f aca="false">SUM(B198:K198)</f>
        <v>7067</v>
      </c>
      <c r="M198" s="0" t="s">
        <v>25</v>
      </c>
      <c r="N198" s="1"/>
      <c r="O198" s="16" t="n">
        <f aca="false">O197^0.5</f>
        <v>20.609463845525</v>
      </c>
      <c r="P198" s="17" t="s">
        <v>26</v>
      </c>
      <c r="R198" s="15" t="s">
        <v>27</v>
      </c>
      <c r="S198" s="18" t="n">
        <f aca="false">NORMSDIST(S194)-NORMSDIST(R194)</f>
        <v>0.448965983027994</v>
      </c>
      <c r="U198" s="19" t="s">
        <v>28</v>
      </c>
      <c r="V198" s="18"/>
    </row>
    <row r="200" customFormat="false" ht="16.5" hidden="false" customHeight="false" outlineLevel="0" collapsed="false">
      <c r="A200" s="20" t="n">
        <v>21</v>
      </c>
    </row>
    <row r="201" customFormat="false" ht="16.5" hidden="false" customHeight="false" outlineLevel="0" collapsed="false">
      <c r="A201" s="2"/>
      <c r="B201" s="3" t="n">
        <v>1</v>
      </c>
      <c r="C201" s="3" t="n">
        <v>2</v>
      </c>
      <c r="D201" s="3" t="n">
        <v>3</v>
      </c>
      <c r="E201" s="3" t="n">
        <v>4</v>
      </c>
      <c r="F201" s="3" t="n">
        <v>5</v>
      </c>
      <c r="G201" s="3" t="n">
        <v>6</v>
      </c>
      <c r="H201" s="3" t="n">
        <v>7</v>
      </c>
      <c r="I201" s="3" t="n">
        <v>8</v>
      </c>
      <c r="J201" s="3" t="n">
        <v>9</v>
      </c>
      <c r="K201" s="3" t="n">
        <v>10</v>
      </c>
      <c r="L201" s="4" t="s">
        <v>0</v>
      </c>
      <c r="N201" s="5"/>
      <c r="O201" s="6"/>
    </row>
    <row r="202" customFormat="false" ht="16.5" hidden="false" customHeight="false" outlineLevel="0" collapsed="false">
      <c r="A202" s="7" t="s">
        <v>1</v>
      </c>
      <c r="B202" s="11" t="s">
        <v>29</v>
      </c>
      <c r="C202" s="11" t="s">
        <v>30</v>
      </c>
      <c r="D202" s="11" t="s">
        <v>31</v>
      </c>
      <c r="E202" s="11" t="s">
        <v>32</v>
      </c>
      <c r="F202" s="11" t="s">
        <v>33</v>
      </c>
      <c r="G202" s="11" t="s">
        <v>34</v>
      </c>
      <c r="H202" s="11" t="s">
        <v>35</v>
      </c>
      <c r="I202" s="11" t="s">
        <v>36</v>
      </c>
      <c r="J202" s="11" t="s">
        <v>2</v>
      </c>
      <c r="K202" s="11" t="s">
        <v>3</v>
      </c>
    </row>
    <row r="203" customFormat="false" ht="16.5" hidden="false" customHeight="false" outlineLevel="0" collapsed="false">
      <c r="A203" s="7" t="s">
        <v>12</v>
      </c>
      <c r="B203" s="11" t="n">
        <v>4</v>
      </c>
      <c r="C203" s="11" t="n">
        <v>4</v>
      </c>
      <c r="D203" s="11" t="n">
        <v>6</v>
      </c>
      <c r="E203" s="11" t="n">
        <v>12</v>
      </c>
      <c r="F203" s="11" t="n">
        <v>18</v>
      </c>
      <c r="G203" s="11" t="n">
        <v>24</v>
      </c>
      <c r="H203" s="11" t="n">
        <v>16</v>
      </c>
      <c r="I203" s="11" t="n">
        <v>7</v>
      </c>
      <c r="J203" s="11" t="n">
        <v>5</v>
      </c>
      <c r="K203" s="11" t="n">
        <v>4</v>
      </c>
      <c r="L203" s="0" t="n">
        <f aca="false">SUM(B203:K203)</f>
        <v>100</v>
      </c>
      <c r="O203" s="1" t="s">
        <v>13</v>
      </c>
      <c r="P203" s="1" t="s">
        <v>14</v>
      </c>
      <c r="R203" s="12" t="s">
        <v>15</v>
      </c>
      <c r="S203" s="12" t="s">
        <v>16</v>
      </c>
    </row>
    <row r="204" customFormat="false" ht="15" hidden="false" customHeight="false" outlineLevel="0" collapsed="false">
      <c r="A204" s="1" t="s">
        <v>17</v>
      </c>
      <c r="B204" s="1" t="n">
        <f aca="false">(LEFTB(B202,SEARCH("-",B202)-1)+MID(B202,SEARCH("-",B202)+1,9))/2</f>
        <v>35</v>
      </c>
      <c r="C204" s="1" t="n">
        <f aca="false">(LEFTB(C202,SEARCH("-",C202)-1)+MID(C202,SEARCH("-",C202)+1,9))/2</f>
        <v>45</v>
      </c>
      <c r="D204" s="1" t="n">
        <f aca="false">(LEFTB(D202,SEARCH("-",D202)-1)+MID(D202,SEARCH("-",D202)+1,9))/2</f>
        <v>55</v>
      </c>
      <c r="E204" s="1" t="n">
        <f aca="false">(LEFTB(E202,SEARCH("-",E202)-1)+MID(E202,SEARCH("-",E202)+1,9))/2</f>
        <v>65</v>
      </c>
      <c r="F204" s="1" t="n">
        <f aca="false">(LEFTB(F202,SEARCH("-",F202)-1)+MID(F202,SEARCH("-",F202)+1,9))/2</f>
        <v>75</v>
      </c>
      <c r="G204" s="1" t="n">
        <f aca="false">(LEFTB(G202,SEARCH("-",G202)-1)+MID(G202,SEARCH("-",G202)+1,9))/2</f>
        <v>85</v>
      </c>
      <c r="H204" s="1" t="n">
        <f aca="false">(LEFTB(H202,SEARCH("-",H202)-1)+MID(H202,SEARCH("-",H202)+1,9))/2</f>
        <v>95</v>
      </c>
      <c r="I204" s="1" t="n">
        <f aca="false">(LEFTB(I202,SEARCH("-",I202)-1)+MID(I202,SEARCH("-",I202)+1,9))/2</f>
        <v>105</v>
      </c>
      <c r="J204" s="1" t="n">
        <f aca="false">(LEFTB(J202,SEARCH("-",J202)-1)+MID(J202,SEARCH("-",J202)+1,9))/2</f>
        <v>115</v>
      </c>
      <c r="K204" s="1" t="n">
        <f aca="false">(LEFTB(K202,SEARCH("-",K202)-1)+MID(K202,SEARCH("-",K202)+1,9))/2</f>
        <v>125</v>
      </c>
      <c r="O204" s="13" t="n">
        <v>40</v>
      </c>
      <c r="P204" s="13" t="n">
        <v>80</v>
      </c>
      <c r="R204" s="1" t="n">
        <f aca="false">(O204-L206)/O208</f>
        <v>-2.01363802139914</v>
      </c>
      <c r="S204" s="1" t="n">
        <f aca="false">(P204-L206)/O208</f>
        <v>-0.0727820971590051</v>
      </c>
    </row>
    <row r="205" customFormat="false" ht="15" hidden="false" customHeight="false" outlineLevel="0" collapsed="false">
      <c r="A205" s="1" t="s">
        <v>18</v>
      </c>
      <c r="B205" s="0" t="n">
        <f aca="false">B203/$L$3</f>
        <v>0.04</v>
      </c>
      <c r="C205" s="0" t="n">
        <f aca="false">C203/$L$3</f>
        <v>0.04</v>
      </c>
      <c r="D205" s="0" t="n">
        <f aca="false">D203/$L$3</f>
        <v>0.06</v>
      </c>
      <c r="E205" s="0" t="n">
        <f aca="false">E203/$L$3</f>
        <v>0.12</v>
      </c>
      <c r="F205" s="0" t="n">
        <f aca="false">F203/$L$3</f>
        <v>0.18</v>
      </c>
      <c r="G205" s="0" t="n">
        <f aca="false">G203/$L$3</f>
        <v>0.24</v>
      </c>
      <c r="H205" s="0" t="n">
        <f aca="false">H203/$L$3</f>
        <v>0.16</v>
      </c>
      <c r="I205" s="0" t="n">
        <f aca="false">I203/$L$3</f>
        <v>0.07</v>
      </c>
      <c r="J205" s="0" t="n">
        <f aca="false">J203/$L$3</f>
        <v>0.05</v>
      </c>
      <c r="K205" s="0" t="n">
        <f aca="false">K203/$L$3</f>
        <v>0.04</v>
      </c>
      <c r="L205" s="0" t="n">
        <f aca="false">SUM(B205:K205)</f>
        <v>1</v>
      </c>
    </row>
    <row r="206" customFormat="false" ht="15" hidden="false" customHeight="false" outlineLevel="0" collapsed="false">
      <c r="A206" s="1" t="s">
        <v>19</v>
      </c>
      <c r="B206" s="0" t="n">
        <f aca="false">B205*B204</f>
        <v>1.4</v>
      </c>
      <c r="C206" s="0" t="n">
        <f aca="false">C205*C204</f>
        <v>1.8</v>
      </c>
      <c r="D206" s="0" t="n">
        <f aca="false">D205*D204</f>
        <v>3.3</v>
      </c>
      <c r="E206" s="0" t="n">
        <f aca="false">E205*E204</f>
        <v>7.8</v>
      </c>
      <c r="F206" s="0" t="n">
        <f aca="false">F205*F204</f>
        <v>13.5</v>
      </c>
      <c r="G206" s="0" t="n">
        <f aca="false">G205*G204</f>
        <v>20.4</v>
      </c>
      <c r="H206" s="0" t="n">
        <f aca="false">H205*H204</f>
        <v>15.2</v>
      </c>
      <c r="I206" s="0" t="n">
        <f aca="false">I205*I204</f>
        <v>7.35</v>
      </c>
      <c r="J206" s="0" t="n">
        <f aca="false">J205*J204</f>
        <v>5.75</v>
      </c>
      <c r="K206" s="0" t="n">
        <f aca="false">K205*K204</f>
        <v>5</v>
      </c>
      <c r="L206" s="0" t="n">
        <f aca="false">SUM(B206:K206)</f>
        <v>81.5</v>
      </c>
      <c r="M206" s="15" t="s">
        <v>20</v>
      </c>
    </row>
    <row r="207" customFormat="false" ht="17.25" hidden="false" customHeight="false" outlineLevel="0" collapsed="false">
      <c r="A207" s="1" t="s">
        <v>21</v>
      </c>
      <c r="B207" s="0" t="n">
        <f aca="false">B204^2</f>
        <v>1225</v>
      </c>
      <c r="C207" s="0" t="n">
        <f aca="false">C204^2</f>
        <v>2025</v>
      </c>
      <c r="D207" s="0" t="n">
        <f aca="false">D204^2</f>
        <v>3025</v>
      </c>
      <c r="E207" s="0" t="n">
        <f aca="false">E204^2</f>
        <v>4225</v>
      </c>
      <c r="F207" s="0" t="n">
        <f aca="false">F204^2</f>
        <v>5625</v>
      </c>
      <c r="G207" s="0" t="n">
        <f aca="false">G204^2</f>
        <v>7225</v>
      </c>
      <c r="H207" s="0" t="n">
        <f aca="false">H204^2</f>
        <v>9025</v>
      </c>
      <c r="I207" s="0" t="n">
        <f aca="false">I204^2</f>
        <v>11025</v>
      </c>
      <c r="J207" s="0" t="n">
        <f aca="false">J204^2</f>
        <v>13225</v>
      </c>
      <c r="K207" s="0" t="n">
        <f aca="false">K204^2</f>
        <v>15625</v>
      </c>
      <c r="O207" s="0" t="n">
        <f aca="false">L208-L206^2</f>
        <v>424.75</v>
      </c>
      <c r="P207" s="1" t="s">
        <v>22</v>
      </c>
      <c r="U207" s="0" t="s">
        <v>23</v>
      </c>
    </row>
    <row r="208" customFormat="false" ht="17.25" hidden="false" customHeight="false" outlineLevel="0" collapsed="false">
      <c r="A208" s="1" t="s">
        <v>24</v>
      </c>
      <c r="B208" s="0" t="n">
        <f aca="false">B205*B207</f>
        <v>49</v>
      </c>
      <c r="C208" s="0" t="n">
        <f aca="false">C205*C207</f>
        <v>81</v>
      </c>
      <c r="D208" s="0" t="n">
        <f aca="false">D205*D207</f>
        <v>181.5</v>
      </c>
      <c r="E208" s="0" t="n">
        <f aca="false">E205*E207</f>
        <v>507</v>
      </c>
      <c r="F208" s="0" t="n">
        <f aca="false">F205*F207</f>
        <v>1012.5</v>
      </c>
      <c r="G208" s="0" t="n">
        <f aca="false">G205*G207</f>
        <v>1734</v>
      </c>
      <c r="H208" s="0" t="n">
        <f aca="false">H205*H207</f>
        <v>1444</v>
      </c>
      <c r="I208" s="0" t="n">
        <f aca="false">I205*I207</f>
        <v>771.75</v>
      </c>
      <c r="J208" s="0" t="n">
        <f aca="false">J205*J207</f>
        <v>661.25</v>
      </c>
      <c r="K208" s="0" t="n">
        <f aca="false">K205*K207</f>
        <v>625</v>
      </c>
      <c r="L208" s="0" t="n">
        <f aca="false">SUM(B208:K208)</f>
        <v>7067</v>
      </c>
      <c r="M208" s="0" t="s">
        <v>25</v>
      </c>
      <c r="N208" s="1"/>
      <c r="O208" s="16" t="n">
        <f aca="false">O207^0.5</f>
        <v>20.609463845525</v>
      </c>
      <c r="P208" s="17" t="s">
        <v>26</v>
      </c>
      <c r="R208" s="15" t="s">
        <v>27</v>
      </c>
      <c r="S208" s="18" t="n">
        <f aca="false">NORMSDIST(S204)-NORMSDIST(R204)</f>
        <v>0.448965983027994</v>
      </c>
      <c r="U208" s="19" t="s">
        <v>28</v>
      </c>
      <c r="V208" s="18"/>
    </row>
    <row r="210" customFormat="false" ht="16.5" hidden="false" customHeight="false" outlineLevel="0" collapsed="false">
      <c r="A210" s="20" t="n">
        <v>22</v>
      </c>
    </row>
    <row r="211" customFormat="false" ht="16.5" hidden="false" customHeight="false" outlineLevel="0" collapsed="false">
      <c r="A211" s="2"/>
      <c r="B211" s="3" t="n">
        <v>1</v>
      </c>
      <c r="C211" s="3" t="n">
        <v>2</v>
      </c>
      <c r="D211" s="3" t="n">
        <v>3</v>
      </c>
      <c r="E211" s="3" t="n">
        <v>4</v>
      </c>
      <c r="F211" s="3" t="n">
        <v>5</v>
      </c>
      <c r="G211" s="3" t="n">
        <v>6</v>
      </c>
      <c r="H211" s="3" t="n">
        <v>7</v>
      </c>
      <c r="I211" s="3" t="n">
        <v>8</v>
      </c>
      <c r="J211" s="3" t="n">
        <v>9</v>
      </c>
      <c r="K211" s="3" t="n">
        <v>10</v>
      </c>
      <c r="L211" s="4" t="s">
        <v>0</v>
      </c>
      <c r="N211" s="5"/>
      <c r="O211" s="6"/>
    </row>
    <row r="212" customFormat="false" ht="16.5" hidden="false" customHeight="false" outlineLevel="0" collapsed="false">
      <c r="A212" s="7" t="s">
        <v>1</v>
      </c>
      <c r="B212" s="11" t="s">
        <v>29</v>
      </c>
      <c r="C212" s="11" t="s">
        <v>30</v>
      </c>
      <c r="D212" s="11" t="s">
        <v>31</v>
      </c>
      <c r="E212" s="11" t="s">
        <v>32</v>
      </c>
      <c r="F212" s="11" t="s">
        <v>33</v>
      </c>
      <c r="G212" s="11" t="s">
        <v>34</v>
      </c>
      <c r="H212" s="11" t="s">
        <v>35</v>
      </c>
      <c r="I212" s="11" t="s">
        <v>36</v>
      </c>
      <c r="J212" s="11" t="s">
        <v>2</v>
      </c>
      <c r="K212" s="11" t="s">
        <v>3</v>
      </c>
    </row>
    <row r="213" customFormat="false" ht="16.5" hidden="false" customHeight="false" outlineLevel="0" collapsed="false">
      <c r="A213" s="7" t="s">
        <v>12</v>
      </c>
      <c r="B213" s="11" t="n">
        <v>4</v>
      </c>
      <c r="C213" s="11" t="n">
        <v>4</v>
      </c>
      <c r="D213" s="11" t="n">
        <v>6</v>
      </c>
      <c r="E213" s="11" t="n">
        <v>12</v>
      </c>
      <c r="F213" s="11" t="n">
        <v>18</v>
      </c>
      <c r="G213" s="11" t="n">
        <v>24</v>
      </c>
      <c r="H213" s="11" t="n">
        <v>16</v>
      </c>
      <c r="I213" s="11" t="n">
        <v>7</v>
      </c>
      <c r="J213" s="11" t="n">
        <v>5</v>
      </c>
      <c r="K213" s="11" t="n">
        <v>4</v>
      </c>
      <c r="L213" s="0" t="n">
        <f aca="false">SUM(B213:K213)</f>
        <v>100</v>
      </c>
      <c r="O213" s="1" t="s">
        <v>13</v>
      </c>
      <c r="P213" s="1" t="s">
        <v>14</v>
      </c>
      <c r="R213" s="12" t="s">
        <v>15</v>
      </c>
      <c r="S213" s="12" t="s">
        <v>16</v>
      </c>
    </row>
    <row r="214" customFormat="false" ht="15" hidden="false" customHeight="false" outlineLevel="0" collapsed="false">
      <c r="A214" s="1" t="s">
        <v>17</v>
      </c>
      <c r="B214" s="1" t="n">
        <f aca="false">(LEFTB(B212,SEARCH("-",B212)-1)+MID(B212,SEARCH("-",B212)+1,9))/2</f>
        <v>35</v>
      </c>
      <c r="C214" s="1" t="n">
        <f aca="false">(LEFTB(C212,SEARCH("-",C212)-1)+MID(C212,SEARCH("-",C212)+1,9))/2</f>
        <v>45</v>
      </c>
      <c r="D214" s="1" t="n">
        <f aca="false">(LEFTB(D212,SEARCH("-",D212)-1)+MID(D212,SEARCH("-",D212)+1,9))/2</f>
        <v>55</v>
      </c>
      <c r="E214" s="1" t="n">
        <f aca="false">(LEFTB(E212,SEARCH("-",E212)-1)+MID(E212,SEARCH("-",E212)+1,9))/2</f>
        <v>65</v>
      </c>
      <c r="F214" s="1" t="n">
        <f aca="false">(LEFTB(F212,SEARCH("-",F212)-1)+MID(F212,SEARCH("-",F212)+1,9))/2</f>
        <v>75</v>
      </c>
      <c r="G214" s="1" t="n">
        <f aca="false">(LEFTB(G212,SEARCH("-",G212)-1)+MID(G212,SEARCH("-",G212)+1,9))/2</f>
        <v>85</v>
      </c>
      <c r="H214" s="1" t="n">
        <f aca="false">(LEFTB(H212,SEARCH("-",H212)-1)+MID(H212,SEARCH("-",H212)+1,9))/2</f>
        <v>95</v>
      </c>
      <c r="I214" s="1" t="n">
        <f aca="false">(LEFTB(I212,SEARCH("-",I212)-1)+MID(I212,SEARCH("-",I212)+1,9))/2</f>
        <v>105</v>
      </c>
      <c r="J214" s="1" t="n">
        <f aca="false">(LEFTB(J212,SEARCH("-",J212)-1)+MID(J212,SEARCH("-",J212)+1,9))/2</f>
        <v>115</v>
      </c>
      <c r="K214" s="1" t="n">
        <f aca="false">(LEFTB(K212,SEARCH("-",K212)-1)+MID(K212,SEARCH("-",K212)+1,9))/2</f>
        <v>125</v>
      </c>
      <c r="O214" s="13" t="n">
        <v>40</v>
      </c>
      <c r="P214" s="13" t="n">
        <v>80</v>
      </c>
      <c r="R214" s="1" t="n">
        <f aca="false">(O214-L216)/O218</f>
        <v>-2.01363802139914</v>
      </c>
      <c r="S214" s="1" t="n">
        <f aca="false">(P214-L216)/O218</f>
        <v>-0.0727820971590051</v>
      </c>
    </row>
    <row r="215" customFormat="false" ht="15" hidden="false" customHeight="false" outlineLevel="0" collapsed="false">
      <c r="A215" s="1" t="s">
        <v>18</v>
      </c>
      <c r="B215" s="0" t="n">
        <f aca="false">B213/$L$3</f>
        <v>0.04</v>
      </c>
      <c r="C215" s="0" t="n">
        <f aca="false">C213/$L$3</f>
        <v>0.04</v>
      </c>
      <c r="D215" s="0" t="n">
        <f aca="false">D213/$L$3</f>
        <v>0.06</v>
      </c>
      <c r="E215" s="0" t="n">
        <f aca="false">E213/$L$3</f>
        <v>0.12</v>
      </c>
      <c r="F215" s="0" t="n">
        <f aca="false">F213/$L$3</f>
        <v>0.18</v>
      </c>
      <c r="G215" s="0" t="n">
        <f aca="false">G213/$L$3</f>
        <v>0.24</v>
      </c>
      <c r="H215" s="0" t="n">
        <f aca="false">H213/$L$3</f>
        <v>0.16</v>
      </c>
      <c r="I215" s="0" t="n">
        <f aca="false">I213/$L$3</f>
        <v>0.07</v>
      </c>
      <c r="J215" s="0" t="n">
        <f aca="false">J213/$L$3</f>
        <v>0.05</v>
      </c>
      <c r="K215" s="0" t="n">
        <f aca="false">K213/$L$3</f>
        <v>0.04</v>
      </c>
      <c r="L215" s="0" t="n">
        <f aca="false">SUM(B215:K215)</f>
        <v>1</v>
      </c>
    </row>
    <row r="216" customFormat="false" ht="15" hidden="false" customHeight="false" outlineLevel="0" collapsed="false">
      <c r="A216" s="1" t="s">
        <v>19</v>
      </c>
      <c r="B216" s="0" t="n">
        <f aca="false">B215*B214</f>
        <v>1.4</v>
      </c>
      <c r="C216" s="0" t="n">
        <f aca="false">C215*C214</f>
        <v>1.8</v>
      </c>
      <c r="D216" s="0" t="n">
        <f aca="false">D215*D214</f>
        <v>3.3</v>
      </c>
      <c r="E216" s="0" t="n">
        <f aca="false">E215*E214</f>
        <v>7.8</v>
      </c>
      <c r="F216" s="0" t="n">
        <f aca="false">F215*F214</f>
        <v>13.5</v>
      </c>
      <c r="G216" s="0" t="n">
        <f aca="false">G215*G214</f>
        <v>20.4</v>
      </c>
      <c r="H216" s="0" t="n">
        <f aca="false">H215*H214</f>
        <v>15.2</v>
      </c>
      <c r="I216" s="0" t="n">
        <f aca="false">I215*I214</f>
        <v>7.35</v>
      </c>
      <c r="J216" s="0" t="n">
        <f aca="false">J215*J214</f>
        <v>5.75</v>
      </c>
      <c r="K216" s="0" t="n">
        <f aca="false">K215*K214</f>
        <v>5</v>
      </c>
      <c r="L216" s="0" t="n">
        <f aca="false">SUM(B216:K216)</f>
        <v>81.5</v>
      </c>
      <c r="M216" s="15" t="s">
        <v>20</v>
      </c>
    </row>
    <row r="217" customFormat="false" ht="17.25" hidden="false" customHeight="false" outlineLevel="0" collapsed="false">
      <c r="A217" s="1" t="s">
        <v>21</v>
      </c>
      <c r="B217" s="0" t="n">
        <f aca="false">B214^2</f>
        <v>1225</v>
      </c>
      <c r="C217" s="0" t="n">
        <f aca="false">C214^2</f>
        <v>2025</v>
      </c>
      <c r="D217" s="0" t="n">
        <f aca="false">D214^2</f>
        <v>3025</v>
      </c>
      <c r="E217" s="0" t="n">
        <f aca="false">E214^2</f>
        <v>4225</v>
      </c>
      <c r="F217" s="0" t="n">
        <f aca="false">F214^2</f>
        <v>5625</v>
      </c>
      <c r="G217" s="0" t="n">
        <f aca="false">G214^2</f>
        <v>7225</v>
      </c>
      <c r="H217" s="0" t="n">
        <f aca="false">H214^2</f>
        <v>9025</v>
      </c>
      <c r="I217" s="0" t="n">
        <f aca="false">I214^2</f>
        <v>11025</v>
      </c>
      <c r="J217" s="0" t="n">
        <f aca="false">J214^2</f>
        <v>13225</v>
      </c>
      <c r="K217" s="0" t="n">
        <f aca="false">K214^2</f>
        <v>15625</v>
      </c>
      <c r="O217" s="0" t="n">
        <f aca="false">L218-L216^2</f>
        <v>424.75</v>
      </c>
      <c r="P217" s="1" t="s">
        <v>22</v>
      </c>
      <c r="U217" s="0" t="s">
        <v>23</v>
      </c>
    </row>
    <row r="218" customFormat="false" ht="17.25" hidden="false" customHeight="false" outlineLevel="0" collapsed="false">
      <c r="A218" s="1" t="s">
        <v>24</v>
      </c>
      <c r="B218" s="0" t="n">
        <f aca="false">B215*B217</f>
        <v>49</v>
      </c>
      <c r="C218" s="0" t="n">
        <f aca="false">C215*C217</f>
        <v>81</v>
      </c>
      <c r="D218" s="0" t="n">
        <f aca="false">D215*D217</f>
        <v>181.5</v>
      </c>
      <c r="E218" s="0" t="n">
        <f aca="false">E215*E217</f>
        <v>507</v>
      </c>
      <c r="F218" s="0" t="n">
        <f aca="false">F215*F217</f>
        <v>1012.5</v>
      </c>
      <c r="G218" s="0" t="n">
        <f aca="false">G215*G217</f>
        <v>1734</v>
      </c>
      <c r="H218" s="0" t="n">
        <f aca="false">H215*H217</f>
        <v>1444</v>
      </c>
      <c r="I218" s="0" t="n">
        <f aca="false">I215*I217</f>
        <v>771.75</v>
      </c>
      <c r="J218" s="0" t="n">
        <f aca="false">J215*J217</f>
        <v>661.25</v>
      </c>
      <c r="K218" s="0" t="n">
        <f aca="false">K215*K217</f>
        <v>625</v>
      </c>
      <c r="L218" s="0" t="n">
        <f aca="false">SUM(B218:K218)</f>
        <v>7067</v>
      </c>
      <c r="M218" s="0" t="s">
        <v>25</v>
      </c>
      <c r="N218" s="1"/>
      <c r="O218" s="16" t="n">
        <f aca="false">O217^0.5</f>
        <v>20.609463845525</v>
      </c>
      <c r="P218" s="17" t="s">
        <v>26</v>
      </c>
      <c r="R218" s="15" t="s">
        <v>27</v>
      </c>
      <c r="S218" s="18" t="n">
        <f aca="false">NORMSDIST(S214)-NORMSDIST(R214)</f>
        <v>0.448965983027994</v>
      </c>
      <c r="U218" s="19" t="s">
        <v>28</v>
      </c>
      <c r="V218" s="18"/>
    </row>
    <row r="220" customFormat="false" ht="16.5" hidden="false" customHeight="false" outlineLevel="0" collapsed="false">
      <c r="A220" s="20" t="n">
        <v>23</v>
      </c>
    </row>
    <row r="221" customFormat="false" ht="16.5" hidden="false" customHeight="false" outlineLevel="0" collapsed="false">
      <c r="A221" s="2"/>
      <c r="B221" s="3" t="n">
        <v>1</v>
      </c>
      <c r="C221" s="3" t="n">
        <v>2</v>
      </c>
      <c r="D221" s="3" t="n">
        <v>3</v>
      </c>
      <c r="E221" s="3" t="n">
        <v>4</v>
      </c>
      <c r="F221" s="3" t="n">
        <v>5</v>
      </c>
      <c r="G221" s="3" t="n">
        <v>6</v>
      </c>
      <c r="H221" s="3" t="n">
        <v>7</v>
      </c>
      <c r="I221" s="3" t="n">
        <v>8</v>
      </c>
      <c r="J221" s="3" t="n">
        <v>9</v>
      </c>
      <c r="K221" s="3" t="n">
        <v>10</v>
      </c>
      <c r="L221" s="4" t="s">
        <v>0</v>
      </c>
      <c r="N221" s="5"/>
      <c r="O221" s="6"/>
    </row>
    <row r="222" customFormat="false" ht="16.5" hidden="false" customHeight="false" outlineLevel="0" collapsed="false">
      <c r="A222" s="7" t="s">
        <v>1</v>
      </c>
      <c r="B222" s="11" t="s">
        <v>29</v>
      </c>
      <c r="C222" s="11" t="s">
        <v>30</v>
      </c>
      <c r="D222" s="11" t="s">
        <v>31</v>
      </c>
      <c r="E222" s="11" t="s">
        <v>32</v>
      </c>
      <c r="F222" s="11" t="s">
        <v>33</v>
      </c>
      <c r="G222" s="11" t="s">
        <v>34</v>
      </c>
      <c r="H222" s="11" t="s">
        <v>35</v>
      </c>
      <c r="I222" s="11" t="s">
        <v>36</v>
      </c>
      <c r="J222" s="11" t="s">
        <v>2</v>
      </c>
      <c r="K222" s="11" t="s">
        <v>3</v>
      </c>
    </row>
    <row r="223" customFormat="false" ht="16.5" hidden="false" customHeight="false" outlineLevel="0" collapsed="false">
      <c r="A223" s="7" t="s">
        <v>12</v>
      </c>
      <c r="B223" s="11" t="n">
        <v>4</v>
      </c>
      <c r="C223" s="11" t="n">
        <v>4</v>
      </c>
      <c r="D223" s="11" t="n">
        <v>6</v>
      </c>
      <c r="E223" s="11" t="n">
        <v>12</v>
      </c>
      <c r="F223" s="11" t="n">
        <v>18</v>
      </c>
      <c r="G223" s="11" t="n">
        <v>24</v>
      </c>
      <c r="H223" s="11" t="n">
        <v>16</v>
      </c>
      <c r="I223" s="11" t="n">
        <v>7</v>
      </c>
      <c r="J223" s="11" t="n">
        <v>5</v>
      </c>
      <c r="K223" s="11" t="n">
        <v>4</v>
      </c>
      <c r="L223" s="0" t="n">
        <f aca="false">SUM(B223:K223)</f>
        <v>100</v>
      </c>
      <c r="O223" s="1" t="s">
        <v>13</v>
      </c>
      <c r="P223" s="1" t="s">
        <v>14</v>
      </c>
      <c r="R223" s="12" t="s">
        <v>15</v>
      </c>
      <c r="S223" s="12" t="s">
        <v>16</v>
      </c>
    </row>
    <row r="224" customFormat="false" ht="15" hidden="false" customHeight="false" outlineLevel="0" collapsed="false">
      <c r="A224" s="1" t="s">
        <v>17</v>
      </c>
      <c r="B224" s="1" t="n">
        <f aca="false">(LEFTB(B222,SEARCH("-",B222)-1)+MID(B222,SEARCH("-",B222)+1,9))/2</f>
        <v>35</v>
      </c>
      <c r="C224" s="1" t="n">
        <f aca="false">(LEFTB(C222,SEARCH("-",C222)-1)+MID(C222,SEARCH("-",C222)+1,9))/2</f>
        <v>45</v>
      </c>
      <c r="D224" s="1" t="n">
        <f aca="false">(LEFTB(D222,SEARCH("-",D222)-1)+MID(D222,SEARCH("-",D222)+1,9))/2</f>
        <v>55</v>
      </c>
      <c r="E224" s="1" t="n">
        <f aca="false">(LEFTB(E222,SEARCH("-",E222)-1)+MID(E222,SEARCH("-",E222)+1,9))/2</f>
        <v>65</v>
      </c>
      <c r="F224" s="1" t="n">
        <f aca="false">(LEFTB(F222,SEARCH("-",F222)-1)+MID(F222,SEARCH("-",F222)+1,9))/2</f>
        <v>75</v>
      </c>
      <c r="G224" s="1" t="n">
        <f aca="false">(LEFTB(G222,SEARCH("-",G222)-1)+MID(G222,SEARCH("-",G222)+1,9))/2</f>
        <v>85</v>
      </c>
      <c r="H224" s="1" t="n">
        <f aca="false">(LEFTB(H222,SEARCH("-",H222)-1)+MID(H222,SEARCH("-",H222)+1,9))/2</f>
        <v>95</v>
      </c>
      <c r="I224" s="1" t="n">
        <f aca="false">(LEFTB(I222,SEARCH("-",I222)-1)+MID(I222,SEARCH("-",I222)+1,9))/2</f>
        <v>105</v>
      </c>
      <c r="J224" s="1" t="n">
        <f aca="false">(LEFTB(J222,SEARCH("-",J222)-1)+MID(J222,SEARCH("-",J222)+1,9))/2</f>
        <v>115</v>
      </c>
      <c r="K224" s="1" t="n">
        <f aca="false">(LEFTB(K222,SEARCH("-",K222)-1)+MID(K222,SEARCH("-",K222)+1,9))/2</f>
        <v>125</v>
      </c>
      <c r="O224" s="13" t="n">
        <v>40</v>
      </c>
      <c r="P224" s="13" t="n">
        <v>80</v>
      </c>
      <c r="R224" s="1" t="n">
        <f aca="false">(O224-L226)/O228</f>
        <v>-2.01363802139914</v>
      </c>
      <c r="S224" s="1" t="n">
        <f aca="false">(P224-L226)/O228</f>
        <v>-0.0727820971590051</v>
      </c>
    </row>
    <row r="225" customFormat="false" ht="15" hidden="false" customHeight="false" outlineLevel="0" collapsed="false">
      <c r="A225" s="1" t="s">
        <v>18</v>
      </c>
      <c r="B225" s="0" t="n">
        <f aca="false">B223/$L$3</f>
        <v>0.04</v>
      </c>
      <c r="C225" s="0" t="n">
        <f aca="false">C223/$L$3</f>
        <v>0.04</v>
      </c>
      <c r="D225" s="0" t="n">
        <f aca="false">D223/$L$3</f>
        <v>0.06</v>
      </c>
      <c r="E225" s="0" t="n">
        <f aca="false">E223/$L$3</f>
        <v>0.12</v>
      </c>
      <c r="F225" s="0" t="n">
        <f aca="false">F223/$L$3</f>
        <v>0.18</v>
      </c>
      <c r="G225" s="0" t="n">
        <f aca="false">G223/$L$3</f>
        <v>0.24</v>
      </c>
      <c r="H225" s="0" t="n">
        <f aca="false">H223/$L$3</f>
        <v>0.16</v>
      </c>
      <c r="I225" s="0" t="n">
        <f aca="false">I223/$L$3</f>
        <v>0.07</v>
      </c>
      <c r="J225" s="0" t="n">
        <f aca="false">J223/$L$3</f>
        <v>0.05</v>
      </c>
      <c r="K225" s="0" t="n">
        <f aca="false">K223/$L$3</f>
        <v>0.04</v>
      </c>
      <c r="L225" s="0" t="n">
        <f aca="false">SUM(B225:K225)</f>
        <v>1</v>
      </c>
    </row>
    <row r="226" customFormat="false" ht="15" hidden="false" customHeight="false" outlineLevel="0" collapsed="false">
      <c r="A226" s="1" t="s">
        <v>19</v>
      </c>
      <c r="B226" s="0" t="n">
        <f aca="false">B225*B224</f>
        <v>1.4</v>
      </c>
      <c r="C226" s="0" t="n">
        <f aca="false">C225*C224</f>
        <v>1.8</v>
      </c>
      <c r="D226" s="0" t="n">
        <f aca="false">D225*D224</f>
        <v>3.3</v>
      </c>
      <c r="E226" s="0" t="n">
        <f aca="false">E225*E224</f>
        <v>7.8</v>
      </c>
      <c r="F226" s="0" t="n">
        <f aca="false">F225*F224</f>
        <v>13.5</v>
      </c>
      <c r="G226" s="0" t="n">
        <f aca="false">G225*G224</f>
        <v>20.4</v>
      </c>
      <c r="H226" s="0" t="n">
        <f aca="false">H225*H224</f>
        <v>15.2</v>
      </c>
      <c r="I226" s="0" t="n">
        <f aca="false">I225*I224</f>
        <v>7.35</v>
      </c>
      <c r="J226" s="0" t="n">
        <f aca="false">J225*J224</f>
        <v>5.75</v>
      </c>
      <c r="K226" s="0" t="n">
        <f aca="false">K225*K224</f>
        <v>5</v>
      </c>
      <c r="L226" s="0" t="n">
        <f aca="false">SUM(B226:K226)</f>
        <v>81.5</v>
      </c>
      <c r="M226" s="15" t="s">
        <v>20</v>
      </c>
    </row>
    <row r="227" customFormat="false" ht="17.25" hidden="false" customHeight="false" outlineLevel="0" collapsed="false">
      <c r="A227" s="1" t="s">
        <v>21</v>
      </c>
      <c r="B227" s="0" t="n">
        <f aca="false">B224^2</f>
        <v>1225</v>
      </c>
      <c r="C227" s="0" t="n">
        <f aca="false">C224^2</f>
        <v>2025</v>
      </c>
      <c r="D227" s="0" t="n">
        <f aca="false">D224^2</f>
        <v>3025</v>
      </c>
      <c r="E227" s="0" t="n">
        <f aca="false">E224^2</f>
        <v>4225</v>
      </c>
      <c r="F227" s="0" t="n">
        <f aca="false">F224^2</f>
        <v>5625</v>
      </c>
      <c r="G227" s="0" t="n">
        <f aca="false">G224^2</f>
        <v>7225</v>
      </c>
      <c r="H227" s="0" t="n">
        <f aca="false">H224^2</f>
        <v>9025</v>
      </c>
      <c r="I227" s="0" t="n">
        <f aca="false">I224^2</f>
        <v>11025</v>
      </c>
      <c r="J227" s="0" t="n">
        <f aca="false">J224^2</f>
        <v>13225</v>
      </c>
      <c r="K227" s="0" t="n">
        <f aca="false">K224^2</f>
        <v>15625</v>
      </c>
      <c r="O227" s="0" t="n">
        <f aca="false">L228-L226^2</f>
        <v>424.75</v>
      </c>
      <c r="P227" s="1" t="s">
        <v>22</v>
      </c>
      <c r="U227" s="0" t="s">
        <v>23</v>
      </c>
    </row>
    <row r="228" customFormat="false" ht="17.25" hidden="false" customHeight="false" outlineLevel="0" collapsed="false">
      <c r="A228" s="1" t="s">
        <v>24</v>
      </c>
      <c r="B228" s="0" t="n">
        <f aca="false">B225*B227</f>
        <v>49</v>
      </c>
      <c r="C228" s="0" t="n">
        <f aca="false">C225*C227</f>
        <v>81</v>
      </c>
      <c r="D228" s="0" t="n">
        <f aca="false">D225*D227</f>
        <v>181.5</v>
      </c>
      <c r="E228" s="0" t="n">
        <f aca="false">E225*E227</f>
        <v>507</v>
      </c>
      <c r="F228" s="0" t="n">
        <f aca="false">F225*F227</f>
        <v>1012.5</v>
      </c>
      <c r="G228" s="0" t="n">
        <f aca="false">G225*G227</f>
        <v>1734</v>
      </c>
      <c r="H228" s="0" t="n">
        <f aca="false">H225*H227</f>
        <v>1444</v>
      </c>
      <c r="I228" s="0" t="n">
        <f aca="false">I225*I227</f>
        <v>771.75</v>
      </c>
      <c r="J228" s="0" t="n">
        <f aca="false">J225*J227</f>
        <v>661.25</v>
      </c>
      <c r="K228" s="0" t="n">
        <f aca="false">K225*K227</f>
        <v>625</v>
      </c>
      <c r="L228" s="0" t="n">
        <f aca="false">SUM(B228:K228)</f>
        <v>7067</v>
      </c>
      <c r="M228" s="0" t="s">
        <v>25</v>
      </c>
      <c r="N228" s="1"/>
      <c r="O228" s="16" t="n">
        <f aca="false">O227^0.5</f>
        <v>20.609463845525</v>
      </c>
      <c r="P228" s="17" t="s">
        <v>26</v>
      </c>
      <c r="R228" s="15" t="s">
        <v>27</v>
      </c>
      <c r="S228" s="18" t="n">
        <f aca="false">NORMSDIST(S224)-NORMSDIST(R224)</f>
        <v>0.448965983027994</v>
      </c>
      <c r="U228" s="19" t="s">
        <v>28</v>
      </c>
      <c r="V228" s="18"/>
    </row>
    <row r="230" customFormat="false" ht="16.5" hidden="false" customHeight="false" outlineLevel="0" collapsed="false">
      <c r="A230" s="20" t="n">
        <v>24</v>
      </c>
    </row>
    <row r="231" customFormat="false" ht="16.5" hidden="false" customHeight="false" outlineLevel="0" collapsed="false">
      <c r="A231" s="2"/>
      <c r="B231" s="3" t="n">
        <v>1</v>
      </c>
      <c r="C231" s="3" t="n">
        <v>2</v>
      </c>
      <c r="D231" s="3" t="n">
        <v>3</v>
      </c>
      <c r="E231" s="3" t="n">
        <v>4</v>
      </c>
      <c r="F231" s="3" t="n">
        <v>5</v>
      </c>
      <c r="G231" s="3" t="n">
        <v>6</v>
      </c>
      <c r="H231" s="3" t="n">
        <v>7</v>
      </c>
      <c r="I231" s="3" t="n">
        <v>8</v>
      </c>
      <c r="J231" s="3" t="n">
        <v>9</v>
      </c>
      <c r="K231" s="3" t="n">
        <v>10</v>
      </c>
      <c r="L231" s="4" t="s">
        <v>0</v>
      </c>
      <c r="N231" s="5"/>
      <c r="O231" s="6"/>
    </row>
    <row r="232" customFormat="false" ht="16.5" hidden="false" customHeight="false" outlineLevel="0" collapsed="false">
      <c r="A232" s="7" t="s">
        <v>1</v>
      </c>
      <c r="B232" s="11" t="s">
        <v>29</v>
      </c>
      <c r="C232" s="11" t="s">
        <v>30</v>
      </c>
      <c r="D232" s="11" t="s">
        <v>31</v>
      </c>
      <c r="E232" s="11" t="s">
        <v>32</v>
      </c>
      <c r="F232" s="11" t="s">
        <v>33</v>
      </c>
      <c r="G232" s="11" t="s">
        <v>34</v>
      </c>
      <c r="H232" s="11" t="s">
        <v>35</v>
      </c>
      <c r="I232" s="11" t="s">
        <v>36</v>
      </c>
      <c r="J232" s="11" t="s">
        <v>2</v>
      </c>
      <c r="K232" s="11" t="s">
        <v>3</v>
      </c>
    </row>
    <row r="233" customFormat="false" ht="16.5" hidden="false" customHeight="false" outlineLevel="0" collapsed="false">
      <c r="A233" s="7" t="s">
        <v>12</v>
      </c>
      <c r="B233" s="11" t="n">
        <v>4</v>
      </c>
      <c r="C233" s="11" t="n">
        <v>4</v>
      </c>
      <c r="D233" s="11" t="n">
        <v>6</v>
      </c>
      <c r="E233" s="11" t="n">
        <v>12</v>
      </c>
      <c r="F233" s="11" t="n">
        <v>18</v>
      </c>
      <c r="G233" s="11" t="n">
        <v>24</v>
      </c>
      <c r="H233" s="11" t="n">
        <v>16</v>
      </c>
      <c r="I233" s="11" t="n">
        <v>7</v>
      </c>
      <c r="J233" s="11" t="n">
        <v>5</v>
      </c>
      <c r="K233" s="11" t="n">
        <v>4</v>
      </c>
      <c r="L233" s="0" t="n">
        <f aca="false">SUM(B233:K233)</f>
        <v>100</v>
      </c>
      <c r="O233" s="1" t="s">
        <v>13</v>
      </c>
      <c r="P233" s="1" t="s">
        <v>14</v>
      </c>
      <c r="R233" s="12" t="s">
        <v>15</v>
      </c>
      <c r="S233" s="12" t="s">
        <v>16</v>
      </c>
    </row>
    <row r="234" customFormat="false" ht="15" hidden="false" customHeight="false" outlineLevel="0" collapsed="false">
      <c r="A234" s="1" t="s">
        <v>17</v>
      </c>
      <c r="B234" s="1" t="n">
        <f aca="false">(LEFTB(B232,SEARCH("-",B232)-1)+MID(B232,SEARCH("-",B232)+1,9))/2</f>
        <v>35</v>
      </c>
      <c r="C234" s="1" t="n">
        <f aca="false">(LEFTB(C232,SEARCH("-",C232)-1)+MID(C232,SEARCH("-",C232)+1,9))/2</f>
        <v>45</v>
      </c>
      <c r="D234" s="1" t="n">
        <f aca="false">(LEFTB(D232,SEARCH("-",D232)-1)+MID(D232,SEARCH("-",D232)+1,9))/2</f>
        <v>55</v>
      </c>
      <c r="E234" s="1" t="n">
        <f aca="false">(LEFTB(E232,SEARCH("-",E232)-1)+MID(E232,SEARCH("-",E232)+1,9))/2</f>
        <v>65</v>
      </c>
      <c r="F234" s="1" t="n">
        <f aca="false">(LEFTB(F232,SEARCH("-",F232)-1)+MID(F232,SEARCH("-",F232)+1,9))/2</f>
        <v>75</v>
      </c>
      <c r="G234" s="1" t="n">
        <f aca="false">(LEFTB(G232,SEARCH("-",G232)-1)+MID(G232,SEARCH("-",G232)+1,9))/2</f>
        <v>85</v>
      </c>
      <c r="H234" s="1" t="n">
        <f aca="false">(LEFTB(H232,SEARCH("-",H232)-1)+MID(H232,SEARCH("-",H232)+1,9))/2</f>
        <v>95</v>
      </c>
      <c r="I234" s="1" t="n">
        <f aca="false">(LEFTB(I232,SEARCH("-",I232)-1)+MID(I232,SEARCH("-",I232)+1,9))/2</f>
        <v>105</v>
      </c>
      <c r="J234" s="1" t="n">
        <f aca="false">(LEFTB(J232,SEARCH("-",J232)-1)+MID(J232,SEARCH("-",J232)+1,9))/2</f>
        <v>115</v>
      </c>
      <c r="K234" s="1" t="n">
        <f aca="false">(LEFTB(K232,SEARCH("-",K232)-1)+MID(K232,SEARCH("-",K232)+1,9))/2</f>
        <v>125</v>
      </c>
      <c r="O234" s="13" t="n">
        <v>40</v>
      </c>
      <c r="P234" s="13" t="n">
        <v>80</v>
      </c>
      <c r="R234" s="1" t="n">
        <f aca="false">(O234-L236)/O238</f>
        <v>-2.01363802139914</v>
      </c>
      <c r="S234" s="1" t="n">
        <f aca="false">(P234-L236)/O238</f>
        <v>-0.0727820971590051</v>
      </c>
    </row>
    <row r="235" customFormat="false" ht="15" hidden="false" customHeight="false" outlineLevel="0" collapsed="false">
      <c r="A235" s="1" t="s">
        <v>18</v>
      </c>
      <c r="B235" s="0" t="n">
        <f aca="false">B233/$L$3</f>
        <v>0.04</v>
      </c>
      <c r="C235" s="0" t="n">
        <f aca="false">C233/$L$3</f>
        <v>0.04</v>
      </c>
      <c r="D235" s="0" t="n">
        <f aca="false">D233/$L$3</f>
        <v>0.06</v>
      </c>
      <c r="E235" s="0" t="n">
        <f aca="false">E233/$L$3</f>
        <v>0.12</v>
      </c>
      <c r="F235" s="0" t="n">
        <f aca="false">F233/$L$3</f>
        <v>0.18</v>
      </c>
      <c r="G235" s="0" t="n">
        <f aca="false">G233/$L$3</f>
        <v>0.24</v>
      </c>
      <c r="H235" s="0" t="n">
        <f aca="false">H233/$L$3</f>
        <v>0.16</v>
      </c>
      <c r="I235" s="0" t="n">
        <f aca="false">I233/$L$3</f>
        <v>0.07</v>
      </c>
      <c r="J235" s="0" t="n">
        <f aca="false">J233/$L$3</f>
        <v>0.05</v>
      </c>
      <c r="K235" s="0" t="n">
        <f aca="false">K233/$L$3</f>
        <v>0.04</v>
      </c>
      <c r="L235" s="0" t="n">
        <f aca="false">SUM(B235:K235)</f>
        <v>1</v>
      </c>
    </row>
    <row r="236" customFormat="false" ht="15" hidden="false" customHeight="false" outlineLevel="0" collapsed="false">
      <c r="A236" s="1" t="s">
        <v>19</v>
      </c>
      <c r="B236" s="0" t="n">
        <f aca="false">B235*B234</f>
        <v>1.4</v>
      </c>
      <c r="C236" s="0" t="n">
        <f aca="false">C235*C234</f>
        <v>1.8</v>
      </c>
      <c r="D236" s="0" t="n">
        <f aca="false">D235*D234</f>
        <v>3.3</v>
      </c>
      <c r="E236" s="0" t="n">
        <f aca="false">E235*E234</f>
        <v>7.8</v>
      </c>
      <c r="F236" s="0" t="n">
        <f aca="false">F235*F234</f>
        <v>13.5</v>
      </c>
      <c r="G236" s="0" t="n">
        <f aca="false">G235*G234</f>
        <v>20.4</v>
      </c>
      <c r="H236" s="0" t="n">
        <f aca="false">H235*H234</f>
        <v>15.2</v>
      </c>
      <c r="I236" s="0" t="n">
        <f aca="false">I235*I234</f>
        <v>7.35</v>
      </c>
      <c r="J236" s="0" t="n">
        <f aca="false">J235*J234</f>
        <v>5.75</v>
      </c>
      <c r="K236" s="0" t="n">
        <f aca="false">K235*K234</f>
        <v>5</v>
      </c>
      <c r="L236" s="0" t="n">
        <f aca="false">SUM(B236:K236)</f>
        <v>81.5</v>
      </c>
      <c r="M236" s="15" t="s">
        <v>20</v>
      </c>
    </row>
    <row r="237" customFormat="false" ht="17.25" hidden="false" customHeight="false" outlineLevel="0" collapsed="false">
      <c r="A237" s="1" t="s">
        <v>21</v>
      </c>
      <c r="B237" s="0" t="n">
        <f aca="false">B234^2</f>
        <v>1225</v>
      </c>
      <c r="C237" s="0" t="n">
        <f aca="false">C234^2</f>
        <v>2025</v>
      </c>
      <c r="D237" s="0" t="n">
        <f aca="false">D234^2</f>
        <v>3025</v>
      </c>
      <c r="E237" s="0" t="n">
        <f aca="false">E234^2</f>
        <v>4225</v>
      </c>
      <c r="F237" s="0" t="n">
        <f aca="false">F234^2</f>
        <v>5625</v>
      </c>
      <c r="G237" s="0" t="n">
        <f aca="false">G234^2</f>
        <v>7225</v>
      </c>
      <c r="H237" s="0" t="n">
        <f aca="false">H234^2</f>
        <v>9025</v>
      </c>
      <c r="I237" s="0" t="n">
        <f aca="false">I234^2</f>
        <v>11025</v>
      </c>
      <c r="J237" s="0" t="n">
        <f aca="false">J234^2</f>
        <v>13225</v>
      </c>
      <c r="K237" s="0" t="n">
        <f aca="false">K234^2</f>
        <v>15625</v>
      </c>
      <c r="O237" s="0" t="n">
        <f aca="false">L238-L236^2</f>
        <v>424.75</v>
      </c>
      <c r="P237" s="1" t="s">
        <v>22</v>
      </c>
      <c r="U237" s="0" t="s">
        <v>23</v>
      </c>
    </row>
    <row r="238" customFormat="false" ht="17.25" hidden="false" customHeight="false" outlineLevel="0" collapsed="false">
      <c r="A238" s="1" t="s">
        <v>24</v>
      </c>
      <c r="B238" s="0" t="n">
        <f aca="false">B235*B237</f>
        <v>49</v>
      </c>
      <c r="C238" s="0" t="n">
        <f aca="false">C235*C237</f>
        <v>81</v>
      </c>
      <c r="D238" s="0" t="n">
        <f aca="false">D235*D237</f>
        <v>181.5</v>
      </c>
      <c r="E238" s="0" t="n">
        <f aca="false">E235*E237</f>
        <v>507</v>
      </c>
      <c r="F238" s="0" t="n">
        <f aca="false">F235*F237</f>
        <v>1012.5</v>
      </c>
      <c r="G238" s="0" t="n">
        <f aca="false">G235*G237</f>
        <v>1734</v>
      </c>
      <c r="H238" s="0" t="n">
        <f aca="false">H235*H237</f>
        <v>1444</v>
      </c>
      <c r="I238" s="0" t="n">
        <f aca="false">I235*I237</f>
        <v>771.75</v>
      </c>
      <c r="J238" s="0" t="n">
        <f aca="false">J235*J237</f>
        <v>661.25</v>
      </c>
      <c r="K238" s="0" t="n">
        <f aca="false">K235*K237</f>
        <v>625</v>
      </c>
      <c r="L238" s="0" t="n">
        <f aca="false">SUM(B238:K238)</f>
        <v>7067</v>
      </c>
      <c r="M238" s="0" t="s">
        <v>25</v>
      </c>
      <c r="N238" s="1"/>
      <c r="O238" s="16" t="n">
        <f aca="false">O237^0.5</f>
        <v>20.609463845525</v>
      </c>
      <c r="P238" s="17" t="s">
        <v>26</v>
      </c>
      <c r="R238" s="15" t="s">
        <v>27</v>
      </c>
      <c r="S238" s="18" t="n">
        <f aca="false">NORMSDIST(S234)-NORMSDIST(R234)</f>
        <v>0.448965983027994</v>
      </c>
      <c r="U238" s="19" t="s">
        <v>28</v>
      </c>
      <c r="V238" s="18"/>
    </row>
    <row r="240" customFormat="false" ht="16.5" hidden="false" customHeight="false" outlineLevel="0" collapsed="false">
      <c r="A240" s="20" t="n">
        <v>25</v>
      </c>
    </row>
    <row r="241" customFormat="false" ht="16.5" hidden="false" customHeight="false" outlineLevel="0" collapsed="false">
      <c r="A241" s="2"/>
      <c r="B241" s="3" t="n">
        <v>1</v>
      </c>
      <c r="C241" s="3" t="n">
        <v>2</v>
      </c>
      <c r="D241" s="3" t="n">
        <v>3</v>
      </c>
      <c r="E241" s="3" t="n">
        <v>4</v>
      </c>
      <c r="F241" s="3" t="n">
        <v>5</v>
      </c>
      <c r="G241" s="3" t="n">
        <v>6</v>
      </c>
      <c r="H241" s="3" t="n">
        <v>7</v>
      </c>
      <c r="I241" s="3" t="n">
        <v>8</v>
      </c>
      <c r="J241" s="3" t="n">
        <v>9</v>
      </c>
      <c r="K241" s="3" t="n">
        <v>10</v>
      </c>
      <c r="L241" s="4" t="s">
        <v>0</v>
      </c>
      <c r="N241" s="5"/>
      <c r="O241" s="6"/>
    </row>
    <row r="242" customFormat="false" ht="16.5" hidden="false" customHeight="false" outlineLevel="0" collapsed="false">
      <c r="A242" s="7" t="s">
        <v>1</v>
      </c>
      <c r="B242" s="11" t="s">
        <v>29</v>
      </c>
      <c r="C242" s="11" t="s">
        <v>30</v>
      </c>
      <c r="D242" s="11" t="s">
        <v>31</v>
      </c>
      <c r="E242" s="11" t="s">
        <v>32</v>
      </c>
      <c r="F242" s="11" t="s">
        <v>33</v>
      </c>
      <c r="G242" s="11" t="s">
        <v>34</v>
      </c>
      <c r="H242" s="11" t="s">
        <v>35</v>
      </c>
      <c r="I242" s="11" t="s">
        <v>36</v>
      </c>
      <c r="J242" s="11" t="s">
        <v>2</v>
      </c>
      <c r="K242" s="11" t="s">
        <v>3</v>
      </c>
    </row>
    <row r="243" customFormat="false" ht="16.5" hidden="false" customHeight="false" outlineLevel="0" collapsed="false">
      <c r="A243" s="7" t="s">
        <v>12</v>
      </c>
      <c r="B243" s="11" t="n">
        <v>4</v>
      </c>
      <c r="C243" s="11" t="n">
        <v>4</v>
      </c>
      <c r="D243" s="11" t="n">
        <v>6</v>
      </c>
      <c r="E243" s="11" t="n">
        <v>12</v>
      </c>
      <c r="F243" s="11" t="n">
        <v>18</v>
      </c>
      <c r="G243" s="11" t="n">
        <v>24</v>
      </c>
      <c r="H243" s="11" t="n">
        <v>16</v>
      </c>
      <c r="I243" s="11" t="n">
        <v>7</v>
      </c>
      <c r="J243" s="11" t="n">
        <v>5</v>
      </c>
      <c r="K243" s="11" t="n">
        <v>4</v>
      </c>
      <c r="L243" s="0" t="n">
        <f aca="false">SUM(B243:K243)</f>
        <v>100</v>
      </c>
      <c r="O243" s="1" t="s">
        <v>13</v>
      </c>
      <c r="P243" s="1" t="s">
        <v>14</v>
      </c>
      <c r="R243" s="12" t="s">
        <v>15</v>
      </c>
      <c r="S243" s="12" t="s">
        <v>16</v>
      </c>
    </row>
    <row r="244" customFormat="false" ht="15" hidden="false" customHeight="false" outlineLevel="0" collapsed="false">
      <c r="A244" s="1" t="s">
        <v>17</v>
      </c>
      <c r="B244" s="1" t="n">
        <f aca="false">(LEFTB(B242,SEARCH("-",B242)-1)+MID(B242,SEARCH("-",B242)+1,9))/2</f>
        <v>35</v>
      </c>
      <c r="C244" s="1" t="n">
        <f aca="false">(LEFTB(C242,SEARCH("-",C242)-1)+MID(C242,SEARCH("-",C242)+1,9))/2</f>
        <v>45</v>
      </c>
      <c r="D244" s="1" t="n">
        <f aca="false">(LEFTB(D242,SEARCH("-",D242)-1)+MID(D242,SEARCH("-",D242)+1,9))/2</f>
        <v>55</v>
      </c>
      <c r="E244" s="1" t="n">
        <f aca="false">(LEFTB(E242,SEARCH("-",E242)-1)+MID(E242,SEARCH("-",E242)+1,9))/2</f>
        <v>65</v>
      </c>
      <c r="F244" s="1" t="n">
        <f aca="false">(LEFTB(F242,SEARCH("-",F242)-1)+MID(F242,SEARCH("-",F242)+1,9))/2</f>
        <v>75</v>
      </c>
      <c r="G244" s="1" t="n">
        <f aca="false">(LEFTB(G242,SEARCH("-",G242)-1)+MID(G242,SEARCH("-",G242)+1,9))/2</f>
        <v>85</v>
      </c>
      <c r="H244" s="1" t="n">
        <f aca="false">(LEFTB(H242,SEARCH("-",H242)-1)+MID(H242,SEARCH("-",H242)+1,9))/2</f>
        <v>95</v>
      </c>
      <c r="I244" s="1" t="n">
        <f aca="false">(LEFTB(I242,SEARCH("-",I242)-1)+MID(I242,SEARCH("-",I242)+1,9))/2</f>
        <v>105</v>
      </c>
      <c r="J244" s="1" t="n">
        <f aca="false">(LEFTB(J242,SEARCH("-",J242)-1)+MID(J242,SEARCH("-",J242)+1,9))/2</f>
        <v>115</v>
      </c>
      <c r="K244" s="1" t="n">
        <f aca="false">(LEFTB(K242,SEARCH("-",K242)-1)+MID(K242,SEARCH("-",K242)+1,9))/2</f>
        <v>125</v>
      </c>
      <c r="O244" s="13" t="n">
        <v>40</v>
      </c>
      <c r="P244" s="13" t="n">
        <v>80</v>
      </c>
      <c r="R244" s="1" t="n">
        <f aca="false">(O244-L246)/O248</f>
        <v>-2.01363802139914</v>
      </c>
      <c r="S244" s="1" t="n">
        <f aca="false">(P244-L246)/O248</f>
        <v>-0.0727820971590051</v>
      </c>
    </row>
    <row r="245" customFormat="false" ht="15" hidden="false" customHeight="false" outlineLevel="0" collapsed="false">
      <c r="A245" s="1" t="s">
        <v>18</v>
      </c>
      <c r="B245" s="0" t="n">
        <f aca="false">B243/$L$3</f>
        <v>0.04</v>
      </c>
      <c r="C245" s="0" t="n">
        <f aca="false">C243/$L$3</f>
        <v>0.04</v>
      </c>
      <c r="D245" s="0" t="n">
        <f aca="false">D243/$L$3</f>
        <v>0.06</v>
      </c>
      <c r="E245" s="0" t="n">
        <f aca="false">E243/$L$3</f>
        <v>0.12</v>
      </c>
      <c r="F245" s="0" t="n">
        <f aca="false">F243/$L$3</f>
        <v>0.18</v>
      </c>
      <c r="G245" s="0" t="n">
        <f aca="false">G243/$L$3</f>
        <v>0.24</v>
      </c>
      <c r="H245" s="0" t="n">
        <f aca="false">H243/$L$3</f>
        <v>0.16</v>
      </c>
      <c r="I245" s="0" t="n">
        <f aca="false">I243/$L$3</f>
        <v>0.07</v>
      </c>
      <c r="J245" s="0" t="n">
        <f aca="false">J243/$L$3</f>
        <v>0.05</v>
      </c>
      <c r="K245" s="0" t="n">
        <f aca="false">K243/$L$3</f>
        <v>0.04</v>
      </c>
      <c r="L245" s="0" t="n">
        <f aca="false">SUM(B245:K245)</f>
        <v>1</v>
      </c>
    </row>
    <row r="246" customFormat="false" ht="15" hidden="false" customHeight="false" outlineLevel="0" collapsed="false">
      <c r="A246" s="1" t="s">
        <v>19</v>
      </c>
      <c r="B246" s="0" t="n">
        <f aca="false">B245*B244</f>
        <v>1.4</v>
      </c>
      <c r="C246" s="0" t="n">
        <f aca="false">C245*C244</f>
        <v>1.8</v>
      </c>
      <c r="D246" s="0" t="n">
        <f aca="false">D245*D244</f>
        <v>3.3</v>
      </c>
      <c r="E246" s="0" t="n">
        <f aca="false">E245*E244</f>
        <v>7.8</v>
      </c>
      <c r="F246" s="0" t="n">
        <f aca="false">F245*F244</f>
        <v>13.5</v>
      </c>
      <c r="G246" s="0" t="n">
        <f aca="false">G245*G244</f>
        <v>20.4</v>
      </c>
      <c r="H246" s="0" t="n">
        <f aca="false">H245*H244</f>
        <v>15.2</v>
      </c>
      <c r="I246" s="0" t="n">
        <f aca="false">I245*I244</f>
        <v>7.35</v>
      </c>
      <c r="J246" s="0" t="n">
        <f aca="false">J245*J244</f>
        <v>5.75</v>
      </c>
      <c r="K246" s="0" t="n">
        <f aca="false">K245*K244</f>
        <v>5</v>
      </c>
      <c r="L246" s="0" t="n">
        <f aca="false">SUM(B246:K246)</f>
        <v>81.5</v>
      </c>
      <c r="M246" s="15" t="s">
        <v>20</v>
      </c>
    </row>
    <row r="247" customFormat="false" ht="17.25" hidden="false" customHeight="false" outlineLevel="0" collapsed="false">
      <c r="A247" s="1" t="s">
        <v>21</v>
      </c>
      <c r="B247" s="0" t="n">
        <f aca="false">B244^2</f>
        <v>1225</v>
      </c>
      <c r="C247" s="0" t="n">
        <f aca="false">C244^2</f>
        <v>2025</v>
      </c>
      <c r="D247" s="0" t="n">
        <f aca="false">D244^2</f>
        <v>3025</v>
      </c>
      <c r="E247" s="0" t="n">
        <f aca="false">E244^2</f>
        <v>4225</v>
      </c>
      <c r="F247" s="0" t="n">
        <f aca="false">F244^2</f>
        <v>5625</v>
      </c>
      <c r="G247" s="0" t="n">
        <f aca="false">G244^2</f>
        <v>7225</v>
      </c>
      <c r="H247" s="0" t="n">
        <f aca="false">H244^2</f>
        <v>9025</v>
      </c>
      <c r="I247" s="0" t="n">
        <f aca="false">I244^2</f>
        <v>11025</v>
      </c>
      <c r="J247" s="0" t="n">
        <f aca="false">J244^2</f>
        <v>13225</v>
      </c>
      <c r="K247" s="0" t="n">
        <f aca="false">K244^2</f>
        <v>15625</v>
      </c>
      <c r="O247" s="0" t="n">
        <f aca="false">L248-L246^2</f>
        <v>424.75</v>
      </c>
      <c r="P247" s="1" t="s">
        <v>22</v>
      </c>
      <c r="U247" s="0" t="s">
        <v>23</v>
      </c>
    </row>
    <row r="248" customFormat="false" ht="17.25" hidden="false" customHeight="false" outlineLevel="0" collapsed="false">
      <c r="A248" s="1" t="s">
        <v>24</v>
      </c>
      <c r="B248" s="0" t="n">
        <f aca="false">B245*B247</f>
        <v>49</v>
      </c>
      <c r="C248" s="0" t="n">
        <f aca="false">C245*C247</f>
        <v>81</v>
      </c>
      <c r="D248" s="0" t="n">
        <f aca="false">D245*D247</f>
        <v>181.5</v>
      </c>
      <c r="E248" s="0" t="n">
        <f aca="false">E245*E247</f>
        <v>507</v>
      </c>
      <c r="F248" s="0" t="n">
        <f aca="false">F245*F247</f>
        <v>1012.5</v>
      </c>
      <c r="G248" s="0" t="n">
        <f aca="false">G245*G247</f>
        <v>1734</v>
      </c>
      <c r="H248" s="0" t="n">
        <f aca="false">H245*H247</f>
        <v>1444</v>
      </c>
      <c r="I248" s="0" t="n">
        <f aca="false">I245*I247</f>
        <v>771.75</v>
      </c>
      <c r="J248" s="0" t="n">
        <f aca="false">J245*J247</f>
        <v>661.25</v>
      </c>
      <c r="K248" s="0" t="n">
        <f aca="false">K245*K247</f>
        <v>625</v>
      </c>
      <c r="L248" s="0" t="n">
        <f aca="false">SUM(B248:K248)</f>
        <v>7067</v>
      </c>
      <c r="M248" s="0" t="s">
        <v>25</v>
      </c>
      <c r="N248" s="1"/>
      <c r="O248" s="16" t="n">
        <f aca="false">O247^0.5</f>
        <v>20.609463845525</v>
      </c>
      <c r="P248" s="17" t="s">
        <v>26</v>
      </c>
      <c r="R248" s="15" t="s">
        <v>27</v>
      </c>
      <c r="S248" s="18" t="n">
        <f aca="false">NORMSDIST(S244)-NORMSDIST(R244)</f>
        <v>0.448965983027994</v>
      </c>
      <c r="U248" s="19" t="s">
        <v>28</v>
      </c>
      <c r="V248" s="18"/>
    </row>
    <row r="250" customFormat="false" ht="16.5" hidden="false" customHeight="false" outlineLevel="0" collapsed="false">
      <c r="A250" s="20" t="n">
        <v>26</v>
      </c>
    </row>
    <row r="251" customFormat="false" ht="16.5" hidden="false" customHeight="false" outlineLevel="0" collapsed="false">
      <c r="A251" s="2"/>
      <c r="B251" s="3" t="n">
        <v>1</v>
      </c>
      <c r="C251" s="3" t="n">
        <v>2</v>
      </c>
      <c r="D251" s="3" t="n">
        <v>3</v>
      </c>
      <c r="E251" s="3" t="n">
        <v>4</v>
      </c>
      <c r="F251" s="3" t="n">
        <v>5</v>
      </c>
      <c r="G251" s="3" t="n">
        <v>6</v>
      </c>
      <c r="H251" s="3" t="n">
        <v>7</v>
      </c>
      <c r="I251" s="3" t="n">
        <v>8</v>
      </c>
      <c r="J251" s="3" t="n">
        <v>9</v>
      </c>
      <c r="K251" s="3" t="n">
        <v>10</v>
      </c>
      <c r="L251" s="4" t="s">
        <v>0</v>
      </c>
      <c r="N251" s="5"/>
      <c r="O251" s="6"/>
    </row>
    <row r="252" customFormat="false" ht="16.5" hidden="false" customHeight="false" outlineLevel="0" collapsed="false">
      <c r="A252" s="7" t="s">
        <v>1</v>
      </c>
      <c r="B252" s="11" t="s">
        <v>29</v>
      </c>
      <c r="C252" s="11" t="s">
        <v>30</v>
      </c>
      <c r="D252" s="11" t="s">
        <v>31</v>
      </c>
      <c r="E252" s="11" t="s">
        <v>32</v>
      </c>
      <c r="F252" s="11" t="s">
        <v>33</v>
      </c>
      <c r="G252" s="11" t="s">
        <v>34</v>
      </c>
      <c r="H252" s="11" t="s">
        <v>35</v>
      </c>
      <c r="I252" s="11" t="s">
        <v>36</v>
      </c>
      <c r="J252" s="11" t="s">
        <v>2</v>
      </c>
      <c r="K252" s="11" t="s">
        <v>3</v>
      </c>
    </row>
    <row r="253" customFormat="false" ht="16.5" hidden="false" customHeight="false" outlineLevel="0" collapsed="false">
      <c r="A253" s="7" t="s">
        <v>12</v>
      </c>
      <c r="B253" s="11" t="n">
        <v>4</v>
      </c>
      <c r="C253" s="11" t="n">
        <v>4</v>
      </c>
      <c r="D253" s="11" t="n">
        <v>6</v>
      </c>
      <c r="E253" s="11" t="n">
        <v>12</v>
      </c>
      <c r="F253" s="11" t="n">
        <v>18</v>
      </c>
      <c r="G253" s="11" t="n">
        <v>24</v>
      </c>
      <c r="H253" s="11" t="n">
        <v>16</v>
      </c>
      <c r="I253" s="11" t="n">
        <v>7</v>
      </c>
      <c r="J253" s="11" t="n">
        <v>5</v>
      </c>
      <c r="K253" s="11" t="n">
        <v>4</v>
      </c>
      <c r="L253" s="0" t="n">
        <f aca="false">SUM(B253:K253)</f>
        <v>100</v>
      </c>
      <c r="O253" s="1" t="s">
        <v>13</v>
      </c>
      <c r="P253" s="1" t="s">
        <v>14</v>
      </c>
      <c r="R253" s="12" t="s">
        <v>15</v>
      </c>
      <c r="S253" s="12" t="s">
        <v>16</v>
      </c>
    </row>
    <row r="254" customFormat="false" ht="15" hidden="false" customHeight="false" outlineLevel="0" collapsed="false">
      <c r="A254" s="1" t="s">
        <v>17</v>
      </c>
      <c r="B254" s="1" t="n">
        <f aca="false">(LEFTB(B252,SEARCH("-",B252)-1)+MID(B252,SEARCH("-",B252)+1,9))/2</f>
        <v>35</v>
      </c>
      <c r="C254" s="1" t="n">
        <f aca="false">(LEFTB(C252,SEARCH("-",C252)-1)+MID(C252,SEARCH("-",C252)+1,9))/2</f>
        <v>45</v>
      </c>
      <c r="D254" s="1" t="n">
        <f aca="false">(LEFTB(D252,SEARCH("-",D252)-1)+MID(D252,SEARCH("-",D252)+1,9))/2</f>
        <v>55</v>
      </c>
      <c r="E254" s="1" t="n">
        <f aca="false">(LEFTB(E252,SEARCH("-",E252)-1)+MID(E252,SEARCH("-",E252)+1,9))/2</f>
        <v>65</v>
      </c>
      <c r="F254" s="1" t="n">
        <f aca="false">(LEFTB(F252,SEARCH("-",F252)-1)+MID(F252,SEARCH("-",F252)+1,9))/2</f>
        <v>75</v>
      </c>
      <c r="G254" s="1" t="n">
        <f aca="false">(LEFTB(G252,SEARCH("-",G252)-1)+MID(G252,SEARCH("-",G252)+1,9))/2</f>
        <v>85</v>
      </c>
      <c r="H254" s="1" t="n">
        <f aca="false">(LEFTB(H252,SEARCH("-",H252)-1)+MID(H252,SEARCH("-",H252)+1,9))/2</f>
        <v>95</v>
      </c>
      <c r="I254" s="1" t="n">
        <f aca="false">(LEFTB(I252,SEARCH("-",I252)-1)+MID(I252,SEARCH("-",I252)+1,9))/2</f>
        <v>105</v>
      </c>
      <c r="J254" s="1" t="n">
        <f aca="false">(LEFTB(J252,SEARCH("-",J252)-1)+MID(J252,SEARCH("-",J252)+1,9))/2</f>
        <v>115</v>
      </c>
      <c r="K254" s="1" t="n">
        <f aca="false">(LEFTB(K252,SEARCH("-",K252)-1)+MID(K252,SEARCH("-",K252)+1,9))/2</f>
        <v>125</v>
      </c>
      <c r="O254" s="13" t="n">
        <v>40</v>
      </c>
      <c r="P254" s="13" t="n">
        <v>80</v>
      </c>
      <c r="R254" s="1" t="n">
        <f aca="false">(O254-L256)/O258</f>
        <v>-2.01363802139914</v>
      </c>
      <c r="S254" s="1" t="n">
        <f aca="false">(P254-L256)/O258</f>
        <v>-0.0727820971590051</v>
      </c>
    </row>
    <row r="255" customFormat="false" ht="15" hidden="false" customHeight="false" outlineLevel="0" collapsed="false">
      <c r="A255" s="1" t="s">
        <v>18</v>
      </c>
      <c r="B255" s="0" t="n">
        <f aca="false">B253/$L$3</f>
        <v>0.04</v>
      </c>
      <c r="C255" s="0" t="n">
        <f aca="false">C253/$L$3</f>
        <v>0.04</v>
      </c>
      <c r="D255" s="0" t="n">
        <f aca="false">D253/$L$3</f>
        <v>0.06</v>
      </c>
      <c r="E255" s="0" t="n">
        <f aca="false">E253/$L$3</f>
        <v>0.12</v>
      </c>
      <c r="F255" s="0" t="n">
        <f aca="false">F253/$L$3</f>
        <v>0.18</v>
      </c>
      <c r="G255" s="0" t="n">
        <f aca="false">G253/$L$3</f>
        <v>0.24</v>
      </c>
      <c r="H255" s="0" t="n">
        <f aca="false">H253/$L$3</f>
        <v>0.16</v>
      </c>
      <c r="I255" s="0" t="n">
        <f aca="false">I253/$L$3</f>
        <v>0.07</v>
      </c>
      <c r="J255" s="0" t="n">
        <f aca="false">J253/$L$3</f>
        <v>0.05</v>
      </c>
      <c r="K255" s="0" t="n">
        <f aca="false">K253/$L$3</f>
        <v>0.04</v>
      </c>
      <c r="L255" s="0" t="n">
        <f aca="false">SUM(B255:K255)</f>
        <v>1</v>
      </c>
    </row>
    <row r="256" customFormat="false" ht="15" hidden="false" customHeight="false" outlineLevel="0" collapsed="false">
      <c r="A256" s="1" t="s">
        <v>19</v>
      </c>
      <c r="B256" s="0" t="n">
        <f aca="false">B255*B254</f>
        <v>1.4</v>
      </c>
      <c r="C256" s="0" t="n">
        <f aca="false">C255*C254</f>
        <v>1.8</v>
      </c>
      <c r="D256" s="0" t="n">
        <f aca="false">D255*D254</f>
        <v>3.3</v>
      </c>
      <c r="E256" s="0" t="n">
        <f aca="false">E255*E254</f>
        <v>7.8</v>
      </c>
      <c r="F256" s="0" t="n">
        <f aca="false">F255*F254</f>
        <v>13.5</v>
      </c>
      <c r="G256" s="0" t="n">
        <f aca="false">G255*G254</f>
        <v>20.4</v>
      </c>
      <c r="H256" s="0" t="n">
        <f aca="false">H255*H254</f>
        <v>15.2</v>
      </c>
      <c r="I256" s="0" t="n">
        <f aca="false">I255*I254</f>
        <v>7.35</v>
      </c>
      <c r="J256" s="0" t="n">
        <f aca="false">J255*J254</f>
        <v>5.75</v>
      </c>
      <c r="K256" s="0" t="n">
        <f aca="false">K255*K254</f>
        <v>5</v>
      </c>
      <c r="L256" s="0" t="n">
        <f aca="false">SUM(B256:K256)</f>
        <v>81.5</v>
      </c>
      <c r="M256" s="15" t="s">
        <v>20</v>
      </c>
    </row>
    <row r="257" customFormat="false" ht="17.25" hidden="false" customHeight="false" outlineLevel="0" collapsed="false">
      <c r="A257" s="1" t="s">
        <v>21</v>
      </c>
      <c r="B257" s="0" t="n">
        <f aca="false">B254^2</f>
        <v>1225</v>
      </c>
      <c r="C257" s="0" t="n">
        <f aca="false">C254^2</f>
        <v>2025</v>
      </c>
      <c r="D257" s="0" t="n">
        <f aca="false">D254^2</f>
        <v>3025</v>
      </c>
      <c r="E257" s="0" t="n">
        <f aca="false">E254^2</f>
        <v>4225</v>
      </c>
      <c r="F257" s="0" t="n">
        <f aca="false">F254^2</f>
        <v>5625</v>
      </c>
      <c r="G257" s="0" t="n">
        <f aca="false">G254^2</f>
        <v>7225</v>
      </c>
      <c r="H257" s="0" t="n">
        <f aca="false">H254^2</f>
        <v>9025</v>
      </c>
      <c r="I257" s="0" t="n">
        <f aca="false">I254^2</f>
        <v>11025</v>
      </c>
      <c r="J257" s="0" t="n">
        <f aca="false">J254^2</f>
        <v>13225</v>
      </c>
      <c r="K257" s="0" t="n">
        <f aca="false">K254^2</f>
        <v>15625</v>
      </c>
      <c r="O257" s="0" t="n">
        <f aca="false">L258-L256^2</f>
        <v>424.75</v>
      </c>
      <c r="P257" s="1" t="s">
        <v>22</v>
      </c>
      <c r="U257" s="0" t="s">
        <v>23</v>
      </c>
    </row>
    <row r="258" customFormat="false" ht="17.25" hidden="false" customHeight="false" outlineLevel="0" collapsed="false">
      <c r="A258" s="1" t="s">
        <v>24</v>
      </c>
      <c r="B258" s="0" t="n">
        <f aca="false">B255*B257</f>
        <v>49</v>
      </c>
      <c r="C258" s="0" t="n">
        <f aca="false">C255*C257</f>
        <v>81</v>
      </c>
      <c r="D258" s="0" t="n">
        <f aca="false">D255*D257</f>
        <v>181.5</v>
      </c>
      <c r="E258" s="0" t="n">
        <f aca="false">E255*E257</f>
        <v>507</v>
      </c>
      <c r="F258" s="0" t="n">
        <f aca="false">F255*F257</f>
        <v>1012.5</v>
      </c>
      <c r="G258" s="0" t="n">
        <f aca="false">G255*G257</f>
        <v>1734</v>
      </c>
      <c r="H258" s="0" t="n">
        <f aca="false">H255*H257</f>
        <v>1444</v>
      </c>
      <c r="I258" s="0" t="n">
        <f aca="false">I255*I257</f>
        <v>771.75</v>
      </c>
      <c r="J258" s="0" t="n">
        <f aca="false">J255*J257</f>
        <v>661.25</v>
      </c>
      <c r="K258" s="0" t="n">
        <f aca="false">K255*K257</f>
        <v>625</v>
      </c>
      <c r="L258" s="0" t="n">
        <f aca="false">SUM(B258:K258)</f>
        <v>7067</v>
      </c>
      <c r="M258" s="0" t="s">
        <v>25</v>
      </c>
      <c r="N258" s="1"/>
      <c r="O258" s="16" t="n">
        <f aca="false">O257^0.5</f>
        <v>20.609463845525</v>
      </c>
      <c r="P258" s="17" t="s">
        <v>26</v>
      </c>
      <c r="R258" s="15" t="s">
        <v>27</v>
      </c>
      <c r="S258" s="18" t="n">
        <f aca="false">NORMSDIST(S254)-NORMSDIST(R254)</f>
        <v>0.448965983027994</v>
      </c>
      <c r="U258" s="19" t="s">
        <v>28</v>
      </c>
      <c r="V258" s="18"/>
    </row>
    <row r="260" customFormat="false" ht="16.5" hidden="false" customHeight="false" outlineLevel="0" collapsed="false">
      <c r="A260" s="20" t="n">
        <v>27</v>
      </c>
    </row>
    <row r="261" customFormat="false" ht="16.5" hidden="false" customHeight="false" outlineLevel="0" collapsed="false">
      <c r="A261" s="2"/>
      <c r="B261" s="3" t="n">
        <v>1</v>
      </c>
      <c r="C261" s="3" t="n">
        <v>2</v>
      </c>
      <c r="D261" s="3" t="n">
        <v>3</v>
      </c>
      <c r="E261" s="3" t="n">
        <v>4</v>
      </c>
      <c r="F261" s="3" t="n">
        <v>5</v>
      </c>
      <c r="G261" s="3" t="n">
        <v>6</v>
      </c>
      <c r="H261" s="3" t="n">
        <v>7</v>
      </c>
      <c r="I261" s="3" t="n">
        <v>8</v>
      </c>
      <c r="J261" s="3" t="n">
        <v>9</v>
      </c>
      <c r="K261" s="3" t="n">
        <v>10</v>
      </c>
      <c r="L261" s="4" t="s">
        <v>0</v>
      </c>
      <c r="N261" s="5"/>
      <c r="O261" s="6"/>
    </row>
    <row r="262" customFormat="false" ht="16.5" hidden="false" customHeight="false" outlineLevel="0" collapsed="false">
      <c r="A262" s="7" t="s">
        <v>1</v>
      </c>
      <c r="B262" s="11" t="s">
        <v>29</v>
      </c>
      <c r="C262" s="11" t="s">
        <v>30</v>
      </c>
      <c r="D262" s="11" t="s">
        <v>31</v>
      </c>
      <c r="E262" s="11" t="s">
        <v>32</v>
      </c>
      <c r="F262" s="11" t="s">
        <v>33</v>
      </c>
      <c r="G262" s="11" t="s">
        <v>34</v>
      </c>
      <c r="H262" s="11" t="s">
        <v>35</v>
      </c>
      <c r="I262" s="11" t="s">
        <v>36</v>
      </c>
      <c r="J262" s="11" t="s">
        <v>2</v>
      </c>
      <c r="K262" s="11" t="s">
        <v>3</v>
      </c>
    </row>
    <row r="263" customFormat="false" ht="16.5" hidden="false" customHeight="false" outlineLevel="0" collapsed="false">
      <c r="A263" s="7" t="s">
        <v>12</v>
      </c>
      <c r="B263" s="11" t="n">
        <v>4</v>
      </c>
      <c r="C263" s="11" t="n">
        <v>4</v>
      </c>
      <c r="D263" s="11" t="n">
        <v>6</v>
      </c>
      <c r="E263" s="11" t="n">
        <v>12</v>
      </c>
      <c r="F263" s="11" t="n">
        <v>18</v>
      </c>
      <c r="G263" s="11" t="n">
        <v>24</v>
      </c>
      <c r="H263" s="11" t="n">
        <v>16</v>
      </c>
      <c r="I263" s="11" t="n">
        <v>7</v>
      </c>
      <c r="J263" s="11" t="n">
        <v>5</v>
      </c>
      <c r="K263" s="11" t="n">
        <v>4</v>
      </c>
      <c r="L263" s="0" t="n">
        <f aca="false">SUM(B263:K263)</f>
        <v>100</v>
      </c>
      <c r="O263" s="1" t="s">
        <v>13</v>
      </c>
      <c r="P263" s="1" t="s">
        <v>14</v>
      </c>
      <c r="R263" s="12" t="s">
        <v>15</v>
      </c>
      <c r="S263" s="12" t="s">
        <v>16</v>
      </c>
    </row>
    <row r="264" customFormat="false" ht="15" hidden="false" customHeight="false" outlineLevel="0" collapsed="false">
      <c r="A264" s="1" t="s">
        <v>17</v>
      </c>
      <c r="B264" s="1" t="n">
        <f aca="false">(LEFTB(B262,SEARCH("-",B262)-1)+MID(B262,SEARCH("-",B262)+1,9))/2</f>
        <v>35</v>
      </c>
      <c r="C264" s="1" t="n">
        <f aca="false">(LEFTB(C262,SEARCH("-",C262)-1)+MID(C262,SEARCH("-",C262)+1,9))/2</f>
        <v>45</v>
      </c>
      <c r="D264" s="1" t="n">
        <f aca="false">(LEFTB(D262,SEARCH("-",D262)-1)+MID(D262,SEARCH("-",D262)+1,9))/2</f>
        <v>55</v>
      </c>
      <c r="E264" s="1" t="n">
        <f aca="false">(LEFTB(E262,SEARCH("-",E262)-1)+MID(E262,SEARCH("-",E262)+1,9))/2</f>
        <v>65</v>
      </c>
      <c r="F264" s="1" t="n">
        <f aca="false">(LEFTB(F262,SEARCH("-",F262)-1)+MID(F262,SEARCH("-",F262)+1,9))/2</f>
        <v>75</v>
      </c>
      <c r="G264" s="1" t="n">
        <f aca="false">(LEFTB(G262,SEARCH("-",G262)-1)+MID(G262,SEARCH("-",G262)+1,9))/2</f>
        <v>85</v>
      </c>
      <c r="H264" s="1" t="n">
        <f aca="false">(LEFTB(H262,SEARCH("-",H262)-1)+MID(H262,SEARCH("-",H262)+1,9))/2</f>
        <v>95</v>
      </c>
      <c r="I264" s="1" t="n">
        <f aca="false">(LEFTB(I262,SEARCH("-",I262)-1)+MID(I262,SEARCH("-",I262)+1,9))/2</f>
        <v>105</v>
      </c>
      <c r="J264" s="1" t="n">
        <f aca="false">(LEFTB(J262,SEARCH("-",J262)-1)+MID(J262,SEARCH("-",J262)+1,9))/2</f>
        <v>115</v>
      </c>
      <c r="K264" s="1" t="n">
        <f aca="false">(LEFTB(K262,SEARCH("-",K262)-1)+MID(K262,SEARCH("-",K262)+1,9))/2</f>
        <v>125</v>
      </c>
      <c r="O264" s="13" t="n">
        <v>40</v>
      </c>
      <c r="P264" s="13" t="n">
        <v>80</v>
      </c>
      <c r="R264" s="1" t="n">
        <f aca="false">(O264-L266)/O268</f>
        <v>-2.01363802139914</v>
      </c>
      <c r="S264" s="1" t="n">
        <f aca="false">(P264-L266)/O268</f>
        <v>-0.0727820971590051</v>
      </c>
    </row>
    <row r="265" customFormat="false" ht="15" hidden="false" customHeight="false" outlineLevel="0" collapsed="false">
      <c r="A265" s="1" t="s">
        <v>18</v>
      </c>
      <c r="B265" s="0" t="n">
        <f aca="false">B263/$L$3</f>
        <v>0.04</v>
      </c>
      <c r="C265" s="0" t="n">
        <f aca="false">C263/$L$3</f>
        <v>0.04</v>
      </c>
      <c r="D265" s="0" t="n">
        <f aca="false">D263/$L$3</f>
        <v>0.06</v>
      </c>
      <c r="E265" s="0" t="n">
        <f aca="false">E263/$L$3</f>
        <v>0.12</v>
      </c>
      <c r="F265" s="0" t="n">
        <f aca="false">F263/$L$3</f>
        <v>0.18</v>
      </c>
      <c r="G265" s="0" t="n">
        <f aca="false">G263/$L$3</f>
        <v>0.24</v>
      </c>
      <c r="H265" s="0" t="n">
        <f aca="false">H263/$L$3</f>
        <v>0.16</v>
      </c>
      <c r="I265" s="0" t="n">
        <f aca="false">I263/$L$3</f>
        <v>0.07</v>
      </c>
      <c r="J265" s="0" t="n">
        <f aca="false">J263/$L$3</f>
        <v>0.05</v>
      </c>
      <c r="K265" s="0" t="n">
        <f aca="false">K263/$L$3</f>
        <v>0.04</v>
      </c>
      <c r="L265" s="0" t="n">
        <f aca="false">SUM(B265:K265)</f>
        <v>1</v>
      </c>
    </row>
    <row r="266" customFormat="false" ht="15" hidden="false" customHeight="false" outlineLevel="0" collapsed="false">
      <c r="A266" s="1" t="s">
        <v>19</v>
      </c>
      <c r="B266" s="0" t="n">
        <f aca="false">B265*B264</f>
        <v>1.4</v>
      </c>
      <c r="C266" s="0" t="n">
        <f aca="false">C265*C264</f>
        <v>1.8</v>
      </c>
      <c r="D266" s="0" t="n">
        <f aca="false">D265*D264</f>
        <v>3.3</v>
      </c>
      <c r="E266" s="0" t="n">
        <f aca="false">E265*E264</f>
        <v>7.8</v>
      </c>
      <c r="F266" s="0" t="n">
        <f aca="false">F265*F264</f>
        <v>13.5</v>
      </c>
      <c r="G266" s="0" t="n">
        <f aca="false">G265*G264</f>
        <v>20.4</v>
      </c>
      <c r="H266" s="0" t="n">
        <f aca="false">H265*H264</f>
        <v>15.2</v>
      </c>
      <c r="I266" s="0" t="n">
        <f aca="false">I265*I264</f>
        <v>7.35</v>
      </c>
      <c r="J266" s="0" t="n">
        <f aca="false">J265*J264</f>
        <v>5.75</v>
      </c>
      <c r="K266" s="0" t="n">
        <f aca="false">K265*K264</f>
        <v>5</v>
      </c>
      <c r="L266" s="0" t="n">
        <f aca="false">SUM(B266:K266)</f>
        <v>81.5</v>
      </c>
      <c r="M266" s="15" t="s">
        <v>20</v>
      </c>
    </row>
    <row r="267" customFormat="false" ht="17.25" hidden="false" customHeight="false" outlineLevel="0" collapsed="false">
      <c r="A267" s="1" t="s">
        <v>21</v>
      </c>
      <c r="B267" s="0" t="n">
        <f aca="false">B264^2</f>
        <v>1225</v>
      </c>
      <c r="C267" s="0" t="n">
        <f aca="false">C264^2</f>
        <v>2025</v>
      </c>
      <c r="D267" s="0" t="n">
        <f aca="false">D264^2</f>
        <v>3025</v>
      </c>
      <c r="E267" s="0" t="n">
        <f aca="false">E264^2</f>
        <v>4225</v>
      </c>
      <c r="F267" s="0" t="n">
        <f aca="false">F264^2</f>
        <v>5625</v>
      </c>
      <c r="G267" s="0" t="n">
        <f aca="false">G264^2</f>
        <v>7225</v>
      </c>
      <c r="H267" s="0" t="n">
        <f aca="false">H264^2</f>
        <v>9025</v>
      </c>
      <c r="I267" s="0" t="n">
        <f aca="false">I264^2</f>
        <v>11025</v>
      </c>
      <c r="J267" s="0" t="n">
        <f aca="false">J264^2</f>
        <v>13225</v>
      </c>
      <c r="K267" s="0" t="n">
        <f aca="false">K264^2</f>
        <v>15625</v>
      </c>
      <c r="O267" s="0" t="n">
        <f aca="false">L268-L266^2</f>
        <v>424.75</v>
      </c>
      <c r="P267" s="1" t="s">
        <v>22</v>
      </c>
      <c r="U267" s="0" t="s">
        <v>23</v>
      </c>
    </row>
    <row r="268" customFormat="false" ht="17.25" hidden="false" customHeight="false" outlineLevel="0" collapsed="false">
      <c r="A268" s="1" t="s">
        <v>24</v>
      </c>
      <c r="B268" s="0" t="n">
        <f aca="false">B265*B267</f>
        <v>49</v>
      </c>
      <c r="C268" s="0" t="n">
        <f aca="false">C265*C267</f>
        <v>81</v>
      </c>
      <c r="D268" s="0" t="n">
        <f aca="false">D265*D267</f>
        <v>181.5</v>
      </c>
      <c r="E268" s="0" t="n">
        <f aca="false">E265*E267</f>
        <v>507</v>
      </c>
      <c r="F268" s="0" t="n">
        <f aca="false">F265*F267</f>
        <v>1012.5</v>
      </c>
      <c r="G268" s="0" t="n">
        <f aca="false">G265*G267</f>
        <v>1734</v>
      </c>
      <c r="H268" s="0" t="n">
        <f aca="false">H265*H267</f>
        <v>1444</v>
      </c>
      <c r="I268" s="0" t="n">
        <f aca="false">I265*I267</f>
        <v>771.75</v>
      </c>
      <c r="J268" s="0" t="n">
        <f aca="false">J265*J267</f>
        <v>661.25</v>
      </c>
      <c r="K268" s="0" t="n">
        <f aca="false">K265*K267</f>
        <v>625</v>
      </c>
      <c r="L268" s="0" t="n">
        <f aca="false">SUM(B268:K268)</f>
        <v>7067</v>
      </c>
      <c r="M268" s="0" t="s">
        <v>25</v>
      </c>
      <c r="N268" s="1"/>
      <c r="O268" s="16" t="n">
        <f aca="false">O267^0.5</f>
        <v>20.609463845525</v>
      </c>
      <c r="P268" s="17" t="s">
        <v>26</v>
      </c>
      <c r="R268" s="15" t="s">
        <v>27</v>
      </c>
      <c r="S268" s="18" t="n">
        <f aca="false">NORMSDIST(S264)-NORMSDIST(R264)</f>
        <v>0.448965983027994</v>
      </c>
      <c r="U268" s="19" t="s">
        <v>28</v>
      </c>
      <c r="V268" s="18"/>
    </row>
    <row r="270" customFormat="false" ht="16.5" hidden="false" customHeight="false" outlineLevel="0" collapsed="false">
      <c r="A270" s="20" t="n">
        <v>28</v>
      </c>
    </row>
    <row r="271" customFormat="false" ht="16.5" hidden="false" customHeight="false" outlineLevel="0" collapsed="false">
      <c r="A271" s="2"/>
      <c r="B271" s="3" t="n">
        <v>1</v>
      </c>
      <c r="C271" s="3" t="n">
        <v>2</v>
      </c>
      <c r="D271" s="3" t="n">
        <v>3</v>
      </c>
      <c r="E271" s="3" t="n">
        <v>4</v>
      </c>
      <c r="F271" s="3" t="n">
        <v>5</v>
      </c>
      <c r="G271" s="3" t="n">
        <v>6</v>
      </c>
      <c r="H271" s="3" t="n">
        <v>7</v>
      </c>
      <c r="I271" s="3" t="n">
        <v>8</v>
      </c>
      <c r="J271" s="3" t="n">
        <v>9</v>
      </c>
      <c r="K271" s="3" t="n">
        <v>10</v>
      </c>
      <c r="L271" s="4" t="s">
        <v>0</v>
      </c>
      <c r="N271" s="5"/>
      <c r="O271" s="6"/>
    </row>
    <row r="272" customFormat="false" ht="16.5" hidden="false" customHeight="false" outlineLevel="0" collapsed="false">
      <c r="A272" s="7" t="s">
        <v>1</v>
      </c>
      <c r="B272" s="11" t="s">
        <v>29</v>
      </c>
      <c r="C272" s="11" t="s">
        <v>30</v>
      </c>
      <c r="D272" s="11" t="s">
        <v>31</v>
      </c>
      <c r="E272" s="11" t="s">
        <v>32</v>
      </c>
      <c r="F272" s="11" t="s">
        <v>33</v>
      </c>
      <c r="G272" s="11" t="s">
        <v>34</v>
      </c>
      <c r="H272" s="11" t="s">
        <v>35</v>
      </c>
      <c r="I272" s="11" t="s">
        <v>36</v>
      </c>
      <c r="J272" s="11" t="s">
        <v>2</v>
      </c>
      <c r="K272" s="11" t="s">
        <v>3</v>
      </c>
    </row>
    <row r="273" customFormat="false" ht="16.5" hidden="false" customHeight="false" outlineLevel="0" collapsed="false">
      <c r="A273" s="7" t="s">
        <v>12</v>
      </c>
      <c r="B273" s="11" t="n">
        <v>4</v>
      </c>
      <c r="C273" s="11" t="n">
        <v>4</v>
      </c>
      <c r="D273" s="11" t="n">
        <v>6</v>
      </c>
      <c r="E273" s="11" t="n">
        <v>12</v>
      </c>
      <c r="F273" s="11" t="n">
        <v>18</v>
      </c>
      <c r="G273" s="11" t="n">
        <v>24</v>
      </c>
      <c r="H273" s="11" t="n">
        <v>16</v>
      </c>
      <c r="I273" s="11" t="n">
        <v>7</v>
      </c>
      <c r="J273" s="11" t="n">
        <v>5</v>
      </c>
      <c r="K273" s="11" t="n">
        <v>4</v>
      </c>
      <c r="L273" s="0" t="n">
        <f aca="false">SUM(B273:K273)</f>
        <v>100</v>
      </c>
      <c r="O273" s="1" t="s">
        <v>13</v>
      </c>
      <c r="P273" s="1" t="s">
        <v>14</v>
      </c>
      <c r="R273" s="12" t="s">
        <v>15</v>
      </c>
      <c r="S273" s="12" t="s">
        <v>16</v>
      </c>
    </row>
    <row r="274" customFormat="false" ht="15" hidden="false" customHeight="false" outlineLevel="0" collapsed="false">
      <c r="A274" s="1" t="s">
        <v>17</v>
      </c>
      <c r="B274" s="1" t="n">
        <f aca="false">(LEFTB(B272,SEARCH("-",B272)-1)+MID(B272,SEARCH("-",B272)+1,9))/2</f>
        <v>35</v>
      </c>
      <c r="C274" s="1" t="n">
        <f aca="false">(LEFTB(C272,SEARCH("-",C272)-1)+MID(C272,SEARCH("-",C272)+1,9))/2</f>
        <v>45</v>
      </c>
      <c r="D274" s="1" t="n">
        <f aca="false">(LEFTB(D272,SEARCH("-",D272)-1)+MID(D272,SEARCH("-",D272)+1,9))/2</f>
        <v>55</v>
      </c>
      <c r="E274" s="1" t="n">
        <f aca="false">(LEFTB(E272,SEARCH("-",E272)-1)+MID(E272,SEARCH("-",E272)+1,9))/2</f>
        <v>65</v>
      </c>
      <c r="F274" s="1" t="n">
        <f aca="false">(LEFTB(F272,SEARCH("-",F272)-1)+MID(F272,SEARCH("-",F272)+1,9))/2</f>
        <v>75</v>
      </c>
      <c r="G274" s="1" t="n">
        <f aca="false">(LEFTB(G272,SEARCH("-",G272)-1)+MID(G272,SEARCH("-",G272)+1,9))/2</f>
        <v>85</v>
      </c>
      <c r="H274" s="1" t="n">
        <f aca="false">(LEFTB(H272,SEARCH("-",H272)-1)+MID(H272,SEARCH("-",H272)+1,9))/2</f>
        <v>95</v>
      </c>
      <c r="I274" s="1" t="n">
        <f aca="false">(LEFTB(I272,SEARCH("-",I272)-1)+MID(I272,SEARCH("-",I272)+1,9))/2</f>
        <v>105</v>
      </c>
      <c r="J274" s="1" t="n">
        <f aca="false">(LEFTB(J272,SEARCH("-",J272)-1)+MID(J272,SEARCH("-",J272)+1,9))/2</f>
        <v>115</v>
      </c>
      <c r="K274" s="1" t="n">
        <f aca="false">(LEFTB(K272,SEARCH("-",K272)-1)+MID(K272,SEARCH("-",K272)+1,9))/2</f>
        <v>125</v>
      </c>
      <c r="O274" s="13" t="n">
        <v>40</v>
      </c>
      <c r="P274" s="13" t="n">
        <v>80</v>
      </c>
      <c r="R274" s="1" t="n">
        <f aca="false">(O274-L276)/O278</f>
        <v>-2.01363802139914</v>
      </c>
      <c r="S274" s="1" t="n">
        <f aca="false">(P274-L276)/O278</f>
        <v>-0.0727820971590051</v>
      </c>
    </row>
    <row r="275" customFormat="false" ht="15" hidden="false" customHeight="false" outlineLevel="0" collapsed="false">
      <c r="A275" s="1" t="s">
        <v>18</v>
      </c>
      <c r="B275" s="0" t="n">
        <f aca="false">B273/$L$3</f>
        <v>0.04</v>
      </c>
      <c r="C275" s="0" t="n">
        <f aca="false">C273/$L$3</f>
        <v>0.04</v>
      </c>
      <c r="D275" s="0" t="n">
        <f aca="false">D273/$L$3</f>
        <v>0.06</v>
      </c>
      <c r="E275" s="0" t="n">
        <f aca="false">E273/$L$3</f>
        <v>0.12</v>
      </c>
      <c r="F275" s="0" t="n">
        <f aca="false">F273/$L$3</f>
        <v>0.18</v>
      </c>
      <c r="G275" s="0" t="n">
        <f aca="false">G273/$L$3</f>
        <v>0.24</v>
      </c>
      <c r="H275" s="0" t="n">
        <f aca="false">H273/$L$3</f>
        <v>0.16</v>
      </c>
      <c r="I275" s="0" t="n">
        <f aca="false">I273/$L$3</f>
        <v>0.07</v>
      </c>
      <c r="J275" s="0" t="n">
        <f aca="false">J273/$L$3</f>
        <v>0.05</v>
      </c>
      <c r="K275" s="0" t="n">
        <f aca="false">K273/$L$3</f>
        <v>0.04</v>
      </c>
      <c r="L275" s="0" t="n">
        <f aca="false">SUM(B275:K275)</f>
        <v>1</v>
      </c>
    </row>
    <row r="276" customFormat="false" ht="15" hidden="false" customHeight="false" outlineLevel="0" collapsed="false">
      <c r="A276" s="1" t="s">
        <v>19</v>
      </c>
      <c r="B276" s="0" t="n">
        <f aca="false">B275*B274</f>
        <v>1.4</v>
      </c>
      <c r="C276" s="0" t="n">
        <f aca="false">C275*C274</f>
        <v>1.8</v>
      </c>
      <c r="D276" s="0" t="n">
        <f aca="false">D275*D274</f>
        <v>3.3</v>
      </c>
      <c r="E276" s="0" t="n">
        <f aca="false">E275*E274</f>
        <v>7.8</v>
      </c>
      <c r="F276" s="0" t="n">
        <f aca="false">F275*F274</f>
        <v>13.5</v>
      </c>
      <c r="G276" s="0" t="n">
        <f aca="false">G275*G274</f>
        <v>20.4</v>
      </c>
      <c r="H276" s="0" t="n">
        <f aca="false">H275*H274</f>
        <v>15.2</v>
      </c>
      <c r="I276" s="0" t="n">
        <f aca="false">I275*I274</f>
        <v>7.35</v>
      </c>
      <c r="J276" s="0" t="n">
        <f aca="false">J275*J274</f>
        <v>5.75</v>
      </c>
      <c r="K276" s="0" t="n">
        <f aca="false">K275*K274</f>
        <v>5</v>
      </c>
      <c r="L276" s="0" t="n">
        <f aca="false">SUM(B276:K276)</f>
        <v>81.5</v>
      </c>
      <c r="M276" s="15" t="s">
        <v>20</v>
      </c>
    </row>
    <row r="277" customFormat="false" ht="17.25" hidden="false" customHeight="false" outlineLevel="0" collapsed="false">
      <c r="A277" s="1" t="s">
        <v>21</v>
      </c>
      <c r="B277" s="0" t="n">
        <f aca="false">B274^2</f>
        <v>1225</v>
      </c>
      <c r="C277" s="0" t="n">
        <f aca="false">C274^2</f>
        <v>2025</v>
      </c>
      <c r="D277" s="0" t="n">
        <f aca="false">D274^2</f>
        <v>3025</v>
      </c>
      <c r="E277" s="0" t="n">
        <f aca="false">E274^2</f>
        <v>4225</v>
      </c>
      <c r="F277" s="0" t="n">
        <f aca="false">F274^2</f>
        <v>5625</v>
      </c>
      <c r="G277" s="0" t="n">
        <f aca="false">G274^2</f>
        <v>7225</v>
      </c>
      <c r="H277" s="0" t="n">
        <f aca="false">H274^2</f>
        <v>9025</v>
      </c>
      <c r="I277" s="0" t="n">
        <f aca="false">I274^2</f>
        <v>11025</v>
      </c>
      <c r="J277" s="0" t="n">
        <f aca="false">J274^2</f>
        <v>13225</v>
      </c>
      <c r="K277" s="0" t="n">
        <f aca="false">K274^2</f>
        <v>15625</v>
      </c>
      <c r="O277" s="0" t="n">
        <f aca="false">L278-L276^2</f>
        <v>424.75</v>
      </c>
      <c r="P277" s="1" t="s">
        <v>22</v>
      </c>
      <c r="U277" s="0" t="s">
        <v>23</v>
      </c>
    </row>
    <row r="278" customFormat="false" ht="17.25" hidden="false" customHeight="false" outlineLevel="0" collapsed="false">
      <c r="A278" s="1" t="s">
        <v>24</v>
      </c>
      <c r="B278" s="0" t="n">
        <f aca="false">B275*B277</f>
        <v>49</v>
      </c>
      <c r="C278" s="0" t="n">
        <f aca="false">C275*C277</f>
        <v>81</v>
      </c>
      <c r="D278" s="0" t="n">
        <f aca="false">D275*D277</f>
        <v>181.5</v>
      </c>
      <c r="E278" s="0" t="n">
        <f aca="false">E275*E277</f>
        <v>507</v>
      </c>
      <c r="F278" s="0" t="n">
        <f aca="false">F275*F277</f>
        <v>1012.5</v>
      </c>
      <c r="G278" s="0" t="n">
        <f aca="false">G275*G277</f>
        <v>1734</v>
      </c>
      <c r="H278" s="0" t="n">
        <f aca="false">H275*H277</f>
        <v>1444</v>
      </c>
      <c r="I278" s="0" t="n">
        <f aca="false">I275*I277</f>
        <v>771.75</v>
      </c>
      <c r="J278" s="0" t="n">
        <f aca="false">J275*J277</f>
        <v>661.25</v>
      </c>
      <c r="K278" s="0" t="n">
        <f aca="false">K275*K277</f>
        <v>625</v>
      </c>
      <c r="L278" s="0" t="n">
        <f aca="false">SUM(B278:K278)</f>
        <v>7067</v>
      </c>
      <c r="M278" s="0" t="s">
        <v>25</v>
      </c>
      <c r="N278" s="1"/>
      <c r="O278" s="16" t="n">
        <f aca="false">O277^0.5</f>
        <v>20.609463845525</v>
      </c>
      <c r="P278" s="17" t="s">
        <v>26</v>
      </c>
      <c r="R278" s="15" t="s">
        <v>27</v>
      </c>
      <c r="S278" s="18" t="n">
        <f aca="false">NORMSDIST(S274)-NORMSDIST(R274)</f>
        <v>0.448965983027994</v>
      </c>
      <c r="U278" s="19" t="s">
        <v>28</v>
      </c>
      <c r="V278" s="18"/>
    </row>
    <row r="280" customFormat="false" ht="16.5" hidden="false" customHeight="false" outlineLevel="0" collapsed="false">
      <c r="A280" s="20" t="n">
        <v>29</v>
      </c>
    </row>
    <row r="281" customFormat="false" ht="16.5" hidden="false" customHeight="false" outlineLevel="0" collapsed="false">
      <c r="A281" s="2"/>
      <c r="B281" s="3" t="n">
        <v>1</v>
      </c>
      <c r="C281" s="3" t="n">
        <v>2</v>
      </c>
      <c r="D281" s="3" t="n">
        <v>3</v>
      </c>
      <c r="E281" s="3" t="n">
        <v>4</v>
      </c>
      <c r="F281" s="3" t="n">
        <v>5</v>
      </c>
      <c r="G281" s="3" t="n">
        <v>6</v>
      </c>
      <c r="H281" s="3" t="n">
        <v>7</v>
      </c>
      <c r="I281" s="3" t="n">
        <v>8</v>
      </c>
      <c r="J281" s="3" t="n">
        <v>9</v>
      </c>
      <c r="K281" s="3" t="n">
        <v>10</v>
      </c>
      <c r="L281" s="4" t="s">
        <v>0</v>
      </c>
      <c r="N281" s="5"/>
      <c r="O281" s="6"/>
    </row>
    <row r="282" customFormat="false" ht="16.5" hidden="false" customHeight="false" outlineLevel="0" collapsed="false">
      <c r="A282" s="7" t="s">
        <v>1</v>
      </c>
      <c r="B282" s="11" t="s">
        <v>29</v>
      </c>
      <c r="C282" s="11" t="s">
        <v>30</v>
      </c>
      <c r="D282" s="11" t="s">
        <v>31</v>
      </c>
      <c r="E282" s="11" t="s">
        <v>32</v>
      </c>
      <c r="F282" s="11" t="s">
        <v>33</v>
      </c>
      <c r="G282" s="11" t="s">
        <v>34</v>
      </c>
      <c r="H282" s="11" t="s">
        <v>35</v>
      </c>
      <c r="I282" s="11" t="s">
        <v>36</v>
      </c>
      <c r="J282" s="11" t="s">
        <v>2</v>
      </c>
      <c r="K282" s="11" t="s">
        <v>3</v>
      </c>
    </row>
    <row r="283" customFormat="false" ht="16.5" hidden="false" customHeight="false" outlineLevel="0" collapsed="false">
      <c r="A283" s="7" t="s">
        <v>12</v>
      </c>
      <c r="B283" s="11" t="n">
        <v>4</v>
      </c>
      <c r="C283" s="11" t="n">
        <v>4</v>
      </c>
      <c r="D283" s="11" t="n">
        <v>6</v>
      </c>
      <c r="E283" s="11" t="n">
        <v>12</v>
      </c>
      <c r="F283" s="11" t="n">
        <v>18</v>
      </c>
      <c r="G283" s="11" t="n">
        <v>24</v>
      </c>
      <c r="H283" s="11" t="n">
        <v>16</v>
      </c>
      <c r="I283" s="11" t="n">
        <v>7</v>
      </c>
      <c r="J283" s="11" t="n">
        <v>5</v>
      </c>
      <c r="K283" s="11" t="n">
        <v>4</v>
      </c>
      <c r="L283" s="0" t="n">
        <f aca="false">SUM(B283:K283)</f>
        <v>100</v>
      </c>
      <c r="O283" s="1" t="s">
        <v>13</v>
      </c>
      <c r="P283" s="1" t="s">
        <v>14</v>
      </c>
      <c r="R283" s="12" t="s">
        <v>15</v>
      </c>
      <c r="S283" s="12" t="s">
        <v>16</v>
      </c>
    </row>
    <row r="284" customFormat="false" ht="15" hidden="false" customHeight="false" outlineLevel="0" collapsed="false">
      <c r="A284" s="1" t="s">
        <v>17</v>
      </c>
      <c r="B284" s="1" t="n">
        <f aca="false">(LEFTB(B282,SEARCH("-",B282)-1)+MID(B282,SEARCH("-",B282)+1,9))/2</f>
        <v>35</v>
      </c>
      <c r="C284" s="1" t="n">
        <f aca="false">(LEFTB(C282,SEARCH("-",C282)-1)+MID(C282,SEARCH("-",C282)+1,9))/2</f>
        <v>45</v>
      </c>
      <c r="D284" s="1" t="n">
        <f aca="false">(LEFTB(D282,SEARCH("-",D282)-1)+MID(D282,SEARCH("-",D282)+1,9))/2</f>
        <v>55</v>
      </c>
      <c r="E284" s="1" t="n">
        <f aca="false">(LEFTB(E282,SEARCH("-",E282)-1)+MID(E282,SEARCH("-",E282)+1,9))/2</f>
        <v>65</v>
      </c>
      <c r="F284" s="1" t="n">
        <f aca="false">(LEFTB(F282,SEARCH("-",F282)-1)+MID(F282,SEARCH("-",F282)+1,9))/2</f>
        <v>75</v>
      </c>
      <c r="G284" s="1" t="n">
        <f aca="false">(LEFTB(G282,SEARCH("-",G282)-1)+MID(G282,SEARCH("-",G282)+1,9))/2</f>
        <v>85</v>
      </c>
      <c r="H284" s="1" t="n">
        <f aca="false">(LEFTB(H282,SEARCH("-",H282)-1)+MID(H282,SEARCH("-",H282)+1,9))/2</f>
        <v>95</v>
      </c>
      <c r="I284" s="1" t="n">
        <f aca="false">(LEFTB(I282,SEARCH("-",I282)-1)+MID(I282,SEARCH("-",I282)+1,9))/2</f>
        <v>105</v>
      </c>
      <c r="J284" s="1" t="n">
        <f aca="false">(LEFTB(J282,SEARCH("-",J282)-1)+MID(J282,SEARCH("-",J282)+1,9))/2</f>
        <v>115</v>
      </c>
      <c r="K284" s="1" t="n">
        <f aca="false">(LEFTB(K282,SEARCH("-",K282)-1)+MID(K282,SEARCH("-",K282)+1,9))/2</f>
        <v>125</v>
      </c>
      <c r="O284" s="13" t="n">
        <v>40</v>
      </c>
      <c r="P284" s="13" t="n">
        <v>80</v>
      </c>
      <c r="R284" s="1" t="n">
        <f aca="false">(O284-L286)/O288</f>
        <v>-2.01363802139914</v>
      </c>
      <c r="S284" s="1" t="n">
        <f aca="false">(P284-L286)/O288</f>
        <v>-0.0727820971590051</v>
      </c>
    </row>
    <row r="285" customFormat="false" ht="15" hidden="false" customHeight="false" outlineLevel="0" collapsed="false">
      <c r="A285" s="1" t="s">
        <v>18</v>
      </c>
      <c r="B285" s="0" t="n">
        <f aca="false">B283/$L$3</f>
        <v>0.04</v>
      </c>
      <c r="C285" s="0" t="n">
        <f aca="false">C283/$L$3</f>
        <v>0.04</v>
      </c>
      <c r="D285" s="0" t="n">
        <f aca="false">D283/$L$3</f>
        <v>0.06</v>
      </c>
      <c r="E285" s="0" t="n">
        <f aca="false">E283/$L$3</f>
        <v>0.12</v>
      </c>
      <c r="F285" s="0" t="n">
        <f aca="false">F283/$L$3</f>
        <v>0.18</v>
      </c>
      <c r="G285" s="0" t="n">
        <f aca="false">G283/$L$3</f>
        <v>0.24</v>
      </c>
      <c r="H285" s="0" t="n">
        <f aca="false">H283/$L$3</f>
        <v>0.16</v>
      </c>
      <c r="I285" s="0" t="n">
        <f aca="false">I283/$L$3</f>
        <v>0.07</v>
      </c>
      <c r="J285" s="0" t="n">
        <f aca="false">J283/$L$3</f>
        <v>0.05</v>
      </c>
      <c r="K285" s="0" t="n">
        <f aca="false">K283/$L$3</f>
        <v>0.04</v>
      </c>
      <c r="L285" s="0" t="n">
        <f aca="false">SUM(B285:K285)</f>
        <v>1</v>
      </c>
    </row>
    <row r="286" customFormat="false" ht="15" hidden="false" customHeight="false" outlineLevel="0" collapsed="false">
      <c r="A286" s="1" t="s">
        <v>19</v>
      </c>
      <c r="B286" s="0" t="n">
        <f aca="false">B285*B284</f>
        <v>1.4</v>
      </c>
      <c r="C286" s="0" t="n">
        <f aca="false">C285*C284</f>
        <v>1.8</v>
      </c>
      <c r="D286" s="0" t="n">
        <f aca="false">D285*D284</f>
        <v>3.3</v>
      </c>
      <c r="E286" s="0" t="n">
        <f aca="false">E285*E284</f>
        <v>7.8</v>
      </c>
      <c r="F286" s="0" t="n">
        <f aca="false">F285*F284</f>
        <v>13.5</v>
      </c>
      <c r="G286" s="0" t="n">
        <f aca="false">G285*G284</f>
        <v>20.4</v>
      </c>
      <c r="H286" s="0" t="n">
        <f aca="false">H285*H284</f>
        <v>15.2</v>
      </c>
      <c r="I286" s="0" t="n">
        <f aca="false">I285*I284</f>
        <v>7.35</v>
      </c>
      <c r="J286" s="0" t="n">
        <f aca="false">J285*J284</f>
        <v>5.75</v>
      </c>
      <c r="K286" s="0" t="n">
        <f aca="false">K285*K284</f>
        <v>5</v>
      </c>
      <c r="L286" s="0" t="n">
        <f aca="false">SUM(B286:K286)</f>
        <v>81.5</v>
      </c>
      <c r="M286" s="15" t="s">
        <v>20</v>
      </c>
    </row>
    <row r="287" customFormat="false" ht="17.25" hidden="false" customHeight="false" outlineLevel="0" collapsed="false">
      <c r="A287" s="1" t="s">
        <v>21</v>
      </c>
      <c r="B287" s="0" t="n">
        <f aca="false">B284^2</f>
        <v>1225</v>
      </c>
      <c r="C287" s="0" t="n">
        <f aca="false">C284^2</f>
        <v>2025</v>
      </c>
      <c r="D287" s="0" t="n">
        <f aca="false">D284^2</f>
        <v>3025</v>
      </c>
      <c r="E287" s="0" t="n">
        <f aca="false">E284^2</f>
        <v>4225</v>
      </c>
      <c r="F287" s="0" t="n">
        <f aca="false">F284^2</f>
        <v>5625</v>
      </c>
      <c r="G287" s="0" t="n">
        <f aca="false">G284^2</f>
        <v>7225</v>
      </c>
      <c r="H287" s="0" t="n">
        <f aca="false">H284^2</f>
        <v>9025</v>
      </c>
      <c r="I287" s="0" t="n">
        <f aca="false">I284^2</f>
        <v>11025</v>
      </c>
      <c r="J287" s="0" t="n">
        <f aca="false">J284^2</f>
        <v>13225</v>
      </c>
      <c r="K287" s="0" t="n">
        <f aca="false">K284^2</f>
        <v>15625</v>
      </c>
      <c r="O287" s="0" t="n">
        <f aca="false">L288-L286^2</f>
        <v>424.75</v>
      </c>
      <c r="P287" s="1" t="s">
        <v>22</v>
      </c>
      <c r="U287" s="0" t="s">
        <v>23</v>
      </c>
    </row>
    <row r="288" customFormat="false" ht="17.25" hidden="false" customHeight="false" outlineLevel="0" collapsed="false">
      <c r="A288" s="1" t="s">
        <v>24</v>
      </c>
      <c r="B288" s="0" t="n">
        <f aca="false">B285*B287</f>
        <v>49</v>
      </c>
      <c r="C288" s="0" t="n">
        <f aca="false">C285*C287</f>
        <v>81</v>
      </c>
      <c r="D288" s="0" t="n">
        <f aca="false">D285*D287</f>
        <v>181.5</v>
      </c>
      <c r="E288" s="0" t="n">
        <f aca="false">E285*E287</f>
        <v>507</v>
      </c>
      <c r="F288" s="0" t="n">
        <f aca="false">F285*F287</f>
        <v>1012.5</v>
      </c>
      <c r="G288" s="0" t="n">
        <f aca="false">G285*G287</f>
        <v>1734</v>
      </c>
      <c r="H288" s="0" t="n">
        <f aca="false">H285*H287</f>
        <v>1444</v>
      </c>
      <c r="I288" s="0" t="n">
        <f aca="false">I285*I287</f>
        <v>771.75</v>
      </c>
      <c r="J288" s="0" t="n">
        <f aca="false">J285*J287</f>
        <v>661.25</v>
      </c>
      <c r="K288" s="0" t="n">
        <f aca="false">K285*K287</f>
        <v>625</v>
      </c>
      <c r="L288" s="0" t="n">
        <f aca="false">SUM(B288:K288)</f>
        <v>7067</v>
      </c>
      <c r="M288" s="0" t="s">
        <v>25</v>
      </c>
      <c r="N288" s="1"/>
      <c r="O288" s="16" t="n">
        <f aca="false">O287^0.5</f>
        <v>20.609463845525</v>
      </c>
      <c r="P288" s="17" t="s">
        <v>26</v>
      </c>
      <c r="R288" s="15" t="s">
        <v>27</v>
      </c>
      <c r="S288" s="18" t="n">
        <f aca="false">NORMSDIST(S284)-NORMSDIST(R284)</f>
        <v>0.448965983027994</v>
      </c>
      <c r="U288" s="19" t="s">
        <v>28</v>
      </c>
      <c r="V288" s="18"/>
    </row>
    <row r="290" customFormat="false" ht="16.5" hidden="false" customHeight="false" outlineLevel="0" collapsed="false">
      <c r="A290" s="20" t="n">
        <v>30</v>
      </c>
    </row>
    <row r="291" customFormat="false" ht="16.5" hidden="false" customHeight="false" outlineLevel="0" collapsed="false">
      <c r="A291" s="2"/>
      <c r="B291" s="3" t="n">
        <v>1</v>
      </c>
      <c r="C291" s="3" t="n">
        <v>2</v>
      </c>
      <c r="D291" s="3" t="n">
        <v>3</v>
      </c>
      <c r="E291" s="3" t="n">
        <v>4</v>
      </c>
      <c r="F291" s="3" t="n">
        <v>5</v>
      </c>
      <c r="G291" s="3" t="n">
        <v>6</v>
      </c>
      <c r="H291" s="3" t="n">
        <v>7</v>
      </c>
      <c r="I291" s="3" t="n">
        <v>8</v>
      </c>
      <c r="J291" s="3" t="n">
        <v>9</v>
      </c>
      <c r="K291" s="3" t="n">
        <v>10</v>
      </c>
      <c r="L291" s="4" t="s">
        <v>0</v>
      </c>
      <c r="N291" s="5"/>
      <c r="O291" s="6"/>
    </row>
    <row r="292" customFormat="false" ht="16.5" hidden="false" customHeight="false" outlineLevel="0" collapsed="false">
      <c r="A292" s="7" t="s">
        <v>1</v>
      </c>
      <c r="B292" s="11" t="s">
        <v>29</v>
      </c>
      <c r="C292" s="11" t="s">
        <v>30</v>
      </c>
      <c r="D292" s="11" t="s">
        <v>31</v>
      </c>
      <c r="E292" s="11" t="s">
        <v>32</v>
      </c>
      <c r="F292" s="11" t="s">
        <v>33</v>
      </c>
      <c r="G292" s="11" t="s">
        <v>34</v>
      </c>
      <c r="H292" s="11" t="s">
        <v>35</v>
      </c>
      <c r="I292" s="11" t="s">
        <v>36</v>
      </c>
      <c r="J292" s="11" t="s">
        <v>2</v>
      </c>
      <c r="K292" s="11" t="s">
        <v>3</v>
      </c>
    </row>
    <row r="293" customFormat="false" ht="16.5" hidden="false" customHeight="false" outlineLevel="0" collapsed="false">
      <c r="A293" s="7" t="s">
        <v>12</v>
      </c>
      <c r="B293" s="11" t="n">
        <v>4</v>
      </c>
      <c r="C293" s="11" t="n">
        <v>4</v>
      </c>
      <c r="D293" s="11" t="n">
        <v>6</v>
      </c>
      <c r="E293" s="11" t="n">
        <v>12</v>
      </c>
      <c r="F293" s="11" t="n">
        <v>18</v>
      </c>
      <c r="G293" s="11" t="n">
        <v>24</v>
      </c>
      <c r="H293" s="11" t="n">
        <v>16</v>
      </c>
      <c r="I293" s="11" t="n">
        <v>7</v>
      </c>
      <c r="J293" s="11" t="n">
        <v>5</v>
      </c>
      <c r="K293" s="11" t="n">
        <v>4</v>
      </c>
      <c r="L293" s="0" t="n">
        <f aca="false">SUM(B293:K293)</f>
        <v>100</v>
      </c>
      <c r="O293" s="1" t="s">
        <v>13</v>
      </c>
      <c r="P293" s="1" t="s">
        <v>14</v>
      </c>
      <c r="R293" s="12" t="s">
        <v>15</v>
      </c>
      <c r="S293" s="12" t="s">
        <v>16</v>
      </c>
    </row>
    <row r="294" customFormat="false" ht="15" hidden="false" customHeight="false" outlineLevel="0" collapsed="false">
      <c r="A294" s="1" t="s">
        <v>17</v>
      </c>
      <c r="B294" s="1" t="n">
        <f aca="false">(LEFTB(B292,SEARCH("-",B292)-1)+MID(B292,SEARCH("-",B292)+1,9))/2</f>
        <v>35</v>
      </c>
      <c r="C294" s="1" t="n">
        <f aca="false">(LEFTB(C292,SEARCH("-",C292)-1)+MID(C292,SEARCH("-",C292)+1,9))/2</f>
        <v>45</v>
      </c>
      <c r="D294" s="1" t="n">
        <f aca="false">(LEFTB(D292,SEARCH("-",D292)-1)+MID(D292,SEARCH("-",D292)+1,9))/2</f>
        <v>55</v>
      </c>
      <c r="E294" s="1" t="n">
        <f aca="false">(LEFTB(E292,SEARCH("-",E292)-1)+MID(E292,SEARCH("-",E292)+1,9))/2</f>
        <v>65</v>
      </c>
      <c r="F294" s="1" t="n">
        <f aca="false">(LEFTB(F292,SEARCH("-",F292)-1)+MID(F292,SEARCH("-",F292)+1,9))/2</f>
        <v>75</v>
      </c>
      <c r="G294" s="1" t="n">
        <f aca="false">(LEFTB(G292,SEARCH("-",G292)-1)+MID(G292,SEARCH("-",G292)+1,9))/2</f>
        <v>85</v>
      </c>
      <c r="H294" s="1" t="n">
        <f aca="false">(LEFTB(H292,SEARCH("-",H292)-1)+MID(H292,SEARCH("-",H292)+1,9))/2</f>
        <v>95</v>
      </c>
      <c r="I294" s="1" t="n">
        <f aca="false">(LEFTB(I292,SEARCH("-",I292)-1)+MID(I292,SEARCH("-",I292)+1,9))/2</f>
        <v>105</v>
      </c>
      <c r="J294" s="1" t="n">
        <f aca="false">(LEFTB(J292,SEARCH("-",J292)-1)+MID(J292,SEARCH("-",J292)+1,9))/2</f>
        <v>115</v>
      </c>
      <c r="K294" s="1" t="n">
        <f aca="false">(LEFTB(K292,SEARCH("-",K292)-1)+MID(K292,SEARCH("-",K292)+1,9))/2</f>
        <v>125</v>
      </c>
      <c r="O294" s="13" t="n">
        <v>40</v>
      </c>
      <c r="P294" s="13" t="n">
        <v>80</v>
      </c>
      <c r="R294" s="1" t="n">
        <f aca="false">(O294-L296)/O298</f>
        <v>-2.01363802139914</v>
      </c>
      <c r="S294" s="1" t="n">
        <f aca="false">(P294-L296)/O298</f>
        <v>-0.0727820971590051</v>
      </c>
    </row>
    <row r="295" customFormat="false" ht="15" hidden="false" customHeight="false" outlineLevel="0" collapsed="false">
      <c r="A295" s="1" t="s">
        <v>18</v>
      </c>
      <c r="B295" s="0" t="n">
        <f aca="false">B293/$L$3</f>
        <v>0.04</v>
      </c>
      <c r="C295" s="0" t="n">
        <f aca="false">C293/$L$3</f>
        <v>0.04</v>
      </c>
      <c r="D295" s="0" t="n">
        <f aca="false">D293/$L$3</f>
        <v>0.06</v>
      </c>
      <c r="E295" s="0" t="n">
        <f aca="false">E293/$L$3</f>
        <v>0.12</v>
      </c>
      <c r="F295" s="0" t="n">
        <f aca="false">F293/$L$3</f>
        <v>0.18</v>
      </c>
      <c r="G295" s="0" t="n">
        <f aca="false">G293/$L$3</f>
        <v>0.24</v>
      </c>
      <c r="H295" s="0" t="n">
        <f aca="false">H293/$L$3</f>
        <v>0.16</v>
      </c>
      <c r="I295" s="0" t="n">
        <f aca="false">I293/$L$3</f>
        <v>0.07</v>
      </c>
      <c r="J295" s="0" t="n">
        <f aca="false">J293/$L$3</f>
        <v>0.05</v>
      </c>
      <c r="K295" s="0" t="n">
        <f aca="false">K293/$L$3</f>
        <v>0.04</v>
      </c>
      <c r="L295" s="0" t="n">
        <f aca="false">SUM(B295:K295)</f>
        <v>1</v>
      </c>
    </row>
    <row r="296" customFormat="false" ht="15" hidden="false" customHeight="false" outlineLevel="0" collapsed="false">
      <c r="A296" s="1" t="s">
        <v>19</v>
      </c>
      <c r="B296" s="0" t="n">
        <f aca="false">B295*B294</f>
        <v>1.4</v>
      </c>
      <c r="C296" s="0" t="n">
        <f aca="false">C295*C294</f>
        <v>1.8</v>
      </c>
      <c r="D296" s="0" t="n">
        <f aca="false">D295*D294</f>
        <v>3.3</v>
      </c>
      <c r="E296" s="0" t="n">
        <f aca="false">E295*E294</f>
        <v>7.8</v>
      </c>
      <c r="F296" s="0" t="n">
        <f aca="false">F295*F294</f>
        <v>13.5</v>
      </c>
      <c r="G296" s="0" t="n">
        <f aca="false">G295*G294</f>
        <v>20.4</v>
      </c>
      <c r="H296" s="0" t="n">
        <f aca="false">H295*H294</f>
        <v>15.2</v>
      </c>
      <c r="I296" s="0" t="n">
        <f aca="false">I295*I294</f>
        <v>7.35</v>
      </c>
      <c r="J296" s="0" t="n">
        <f aca="false">J295*J294</f>
        <v>5.75</v>
      </c>
      <c r="K296" s="0" t="n">
        <f aca="false">K295*K294</f>
        <v>5</v>
      </c>
      <c r="L296" s="0" t="n">
        <f aca="false">SUM(B296:K296)</f>
        <v>81.5</v>
      </c>
      <c r="M296" s="15" t="s">
        <v>20</v>
      </c>
    </row>
    <row r="297" customFormat="false" ht="17.25" hidden="false" customHeight="false" outlineLevel="0" collapsed="false">
      <c r="A297" s="1" t="s">
        <v>21</v>
      </c>
      <c r="B297" s="0" t="n">
        <f aca="false">B294^2</f>
        <v>1225</v>
      </c>
      <c r="C297" s="0" t="n">
        <f aca="false">C294^2</f>
        <v>2025</v>
      </c>
      <c r="D297" s="0" t="n">
        <f aca="false">D294^2</f>
        <v>3025</v>
      </c>
      <c r="E297" s="0" t="n">
        <f aca="false">E294^2</f>
        <v>4225</v>
      </c>
      <c r="F297" s="0" t="n">
        <f aca="false">F294^2</f>
        <v>5625</v>
      </c>
      <c r="G297" s="0" t="n">
        <f aca="false">G294^2</f>
        <v>7225</v>
      </c>
      <c r="H297" s="0" t="n">
        <f aca="false">H294^2</f>
        <v>9025</v>
      </c>
      <c r="I297" s="0" t="n">
        <f aca="false">I294^2</f>
        <v>11025</v>
      </c>
      <c r="J297" s="0" t="n">
        <f aca="false">J294^2</f>
        <v>13225</v>
      </c>
      <c r="K297" s="0" t="n">
        <f aca="false">K294^2</f>
        <v>15625</v>
      </c>
      <c r="O297" s="0" t="n">
        <f aca="false">L298-L296^2</f>
        <v>424.75</v>
      </c>
      <c r="P297" s="1" t="s">
        <v>22</v>
      </c>
      <c r="U297" s="0" t="s">
        <v>23</v>
      </c>
    </row>
    <row r="298" customFormat="false" ht="17.25" hidden="false" customHeight="false" outlineLevel="0" collapsed="false">
      <c r="A298" s="1" t="s">
        <v>24</v>
      </c>
      <c r="B298" s="0" t="n">
        <f aca="false">B295*B297</f>
        <v>49</v>
      </c>
      <c r="C298" s="0" t="n">
        <f aca="false">C295*C297</f>
        <v>81</v>
      </c>
      <c r="D298" s="0" t="n">
        <f aca="false">D295*D297</f>
        <v>181.5</v>
      </c>
      <c r="E298" s="0" t="n">
        <f aca="false">E295*E297</f>
        <v>507</v>
      </c>
      <c r="F298" s="0" t="n">
        <f aca="false">F295*F297</f>
        <v>1012.5</v>
      </c>
      <c r="G298" s="0" t="n">
        <f aca="false">G295*G297</f>
        <v>1734</v>
      </c>
      <c r="H298" s="0" t="n">
        <f aca="false">H295*H297</f>
        <v>1444</v>
      </c>
      <c r="I298" s="0" t="n">
        <f aca="false">I295*I297</f>
        <v>771.75</v>
      </c>
      <c r="J298" s="0" t="n">
        <f aca="false">J295*J297</f>
        <v>661.25</v>
      </c>
      <c r="K298" s="0" t="n">
        <f aca="false">K295*K297</f>
        <v>625</v>
      </c>
      <c r="L298" s="0" t="n">
        <f aca="false">SUM(B298:K298)</f>
        <v>7067</v>
      </c>
      <c r="M298" s="0" t="s">
        <v>25</v>
      </c>
      <c r="N298" s="1"/>
      <c r="O298" s="16" t="n">
        <f aca="false">O297^0.5</f>
        <v>20.609463845525</v>
      </c>
      <c r="P298" s="17" t="s">
        <v>26</v>
      </c>
      <c r="R298" s="15" t="s">
        <v>27</v>
      </c>
      <c r="S298" s="18" t="n">
        <f aca="false">NORMSDIST(S294)-NORMSDIST(R294)</f>
        <v>0.448965983027994</v>
      </c>
      <c r="U298" s="19" t="s">
        <v>28</v>
      </c>
      <c r="V298" s="18"/>
    </row>
    <row r="301" customFormat="false" ht="15" hidden="false" customHeight="false" outlineLevel="0" collapsed="false"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</row>
    <row r="302" customFormat="false" ht="15" hidden="false" customHeight="false" outlineLevel="0" collapsed="false"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</row>
    <row r="303" customFormat="false" ht="15" hidden="false" customHeight="false" outlineLevel="0" collapsed="false"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2"/>
      <c r="S303" s="12"/>
    </row>
    <row r="304" customFormat="false" ht="15" hidden="false" customHeight="false" outlineLevel="0" collapsed="false"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</row>
    <row r="306" customFormat="false" ht="15" hidden="false" customHeight="false" outlineLevel="0" collapsed="false">
      <c r="M306" s="15"/>
    </row>
    <row r="307" customFormat="false" ht="15" hidden="false" customHeight="false" outlineLevel="0" collapsed="false">
      <c r="P307" s="1"/>
    </row>
    <row r="308" customFormat="false" ht="15" hidden="false" customHeight="false" outlineLevel="0" collapsed="false">
      <c r="N308" s="1"/>
      <c r="O308" s="16"/>
      <c r="P308" s="17"/>
      <c r="R308" s="15"/>
      <c r="S308" s="18"/>
      <c r="U308" s="19"/>
      <c r="V308" s="18"/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2" activeCellId="0" sqref="A2"/>
    </sheetView>
  </sheetViews>
  <sheetFormatPr defaultRowHeight="15" zeroHeight="false" outlineLevelRow="0" outlineLevelCol="0"/>
  <cols>
    <col collapsed="false" customWidth="true" hidden="false" outlineLevel="0" max="1025" min="1" style="0" width="8.95"/>
  </cols>
  <sheetData>
    <row r="1" customFormat="false" ht="15.75" hidden="false" customHeight="false" outlineLevel="0" collapsed="false">
      <c r="A1" s="0" t="n">
        <f aca="false">Лист1!L6</f>
        <v>164.1</v>
      </c>
      <c r="B1" s="21" t="n">
        <f aca="false">Лист1!O8</f>
        <v>20.1541558989704</v>
      </c>
      <c r="C1" s="0" t="n">
        <f aca="false">Лист1!S8</f>
        <v>0.101560686598107</v>
      </c>
      <c r="D1" s="22" t="s">
        <v>37</v>
      </c>
      <c r="E1" s="22" t="s">
        <v>26</v>
      </c>
      <c r="F1" s="22" t="s">
        <v>38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C3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F29" activeCellId="0" sqref="F29"/>
    </sheetView>
  </sheetViews>
  <sheetFormatPr defaultRowHeight="15" zeroHeight="false" outlineLevelRow="0" outlineLevelCol="0"/>
  <cols>
    <col collapsed="false" customWidth="true" hidden="false" outlineLevel="0" max="1025" min="1" style="0" width="8.95"/>
  </cols>
  <sheetData>
    <row r="1" customFormat="false" ht="15" hidden="false" customHeight="false" outlineLevel="0" collapsed="false">
      <c r="A1" s="0" t="n">
        <f aca="false">Лист1!L6</f>
        <v>164.1</v>
      </c>
      <c r="B1" s="21" t="n">
        <f aca="false">Лист1!O8</f>
        <v>20.1541558989704</v>
      </c>
      <c r="C1" s="21" t="n">
        <f aca="false">Лист1!S8</f>
        <v>0.101560686598107</v>
      </c>
    </row>
    <row r="2" customFormat="false" ht="15.8" hidden="false" customHeight="false" outlineLevel="0" collapsed="false">
      <c r="A2" s="0" t="n">
        <f aca="true">OFFSET(Лист1!$L$6,10*ROW(A1),0)</f>
        <v>81.5</v>
      </c>
      <c r="B2" s="21" t="n">
        <f aca="true">OFFSET(Лист1!$O$8,10*ROW(A1),0)</f>
        <v>20.609463845525</v>
      </c>
      <c r="C2" s="21" t="n">
        <f aca="true">OFFSET(Лист1!$S$8,10*ROW(A1),0)</f>
        <v>0.448965983027994</v>
      </c>
    </row>
    <row r="3" customFormat="false" ht="15.8" hidden="false" customHeight="false" outlineLevel="0" collapsed="false">
      <c r="A3" s="0" t="n">
        <f aca="true">OFFSET(Лист1!$L$6,10*ROW(A2),0)</f>
        <v>81.5</v>
      </c>
      <c r="B3" s="21" t="n">
        <f aca="true">OFFSET(Лист1!$O$8,10*ROW(A2),0)</f>
        <v>20.609463845525</v>
      </c>
      <c r="C3" s="21" t="n">
        <f aca="true">OFFSET(Лист1!$S$8,10*ROW(A2),0)</f>
        <v>0.448965983027994</v>
      </c>
    </row>
    <row r="4" customFormat="false" ht="15.8" hidden="false" customHeight="false" outlineLevel="0" collapsed="false">
      <c r="A4" s="0" t="n">
        <f aca="true">OFFSET(Лист1!$L$6,10*ROW(A3),0)</f>
        <v>81.5</v>
      </c>
      <c r="B4" s="21" t="n">
        <f aca="true">OFFSET(Лист1!$O$8,10*ROW(A3),0)</f>
        <v>20.609463845525</v>
      </c>
      <c r="C4" s="21" t="n">
        <f aca="true">OFFSET(Лист1!$S$8,10*ROW(A3),0)</f>
        <v>0.448965983027994</v>
      </c>
    </row>
    <row r="5" customFormat="false" ht="15.8" hidden="false" customHeight="false" outlineLevel="0" collapsed="false">
      <c r="A5" s="0" t="n">
        <f aca="true">OFFSET(Лист1!$L$6,10*ROW(A4),0)</f>
        <v>81.5</v>
      </c>
      <c r="B5" s="21" t="n">
        <f aca="true">OFFSET(Лист1!$O$8,10*ROW(A4),0)</f>
        <v>20.609463845525</v>
      </c>
      <c r="C5" s="21" t="n">
        <f aca="true">OFFSET(Лист1!$S$8,10*ROW(A4),0)</f>
        <v>0.448965983027994</v>
      </c>
    </row>
    <row r="6" customFormat="false" ht="15.8" hidden="false" customHeight="false" outlineLevel="0" collapsed="false">
      <c r="A6" s="0" t="n">
        <f aca="true">OFFSET(Лист1!$L$6,10*ROW(A5),0)</f>
        <v>81.5</v>
      </c>
      <c r="B6" s="21" t="n">
        <f aca="true">OFFSET(Лист1!$O$8,10*ROW(A5),0)</f>
        <v>20.609463845525</v>
      </c>
      <c r="C6" s="21" t="n">
        <f aca="true">OFFSET(Лист1!$S$8,10*ROW(A5),0)</f>
        <v>0.448965983027994</v>
      </c>
    </row>
    <row r="7" customFormat="false" ht="15.8" hidden="false" customHeight="false" outlineLevel="0" collapsed="false">
      <c r="A7" s="0" t="n">
        <f aca="true">OFFSET(Лист1!$L$6,10*ROW(A6),0)</f>
        <v>81.5</v>
      </c>
      <c r="B7" s="21" t="n">
        <f aca="true">OFFSET(Лист1!$O$8,10*ROW(A6),0)</f>
        <v>20.609463845525</v>
      </c>
      <c r="C7" s="21" t="n">
        <f aca="true">OFFSET(Лист1!$S$8,10*ROW(A6),0)</f>
        <v>0.448965983027994</v>
      </c>
    </row>
    <row r="8" customFormat="false" ht="15.8" hidden="false" customHeight="false" outlineLevel="0" collapsed="false">
      <c r="A8" s="0" t="n">
        <f aca="true">OFFSET(Лист1!$L$6,10*ROW(A7),0)</f>
        <v>81.5</v>
      </c>
      <c r="B8" s="21" t="n">
        <f aca="true">OFFSET(Лист1!$O$8,10*ROW(A7),0)</f>
        <v>20.609463845525</v>
      </c>
      <c r="C8" s="21" t="n">
        <f aca="true">OFFSET(Лист1!$S$8,10*ROW(A7),0)</f>
        <v>0.448965983027994</v>
      </c>
    </row>
    <row r="9" customFormat="false" ht="15.8" hidden="false" customHeight="false" outlineLevel="0" collapsed="false">
      <c r="A9" s="0" t="n">
        <f aca="true">OFFSET(Лист1!$L$6,10*ROW(A8),0)</f>
        <v>81.5</v>
      </c>
      <c r="B9" s="21" t="n">
        <f aca="true">OFFSET(Лист1!$O$8,10*ROW(A8),0)</f>
        <v>20.609463845525</v>
      </c>
      <c r="C9" s="21" t="n">
        <f aca="true">OFFSET(Лист1!$S$8,10*ROW(A8),0)</f>
        <v>0.448965983027994</v>
      </c>
    </row>
    <row r="10" customFormat="false" ht="15.8" hidden="false" customHeight="false" outlineLevel="0" collapsed="false">
      <c r="A10" s="0" t="n">
        <f aca="true">OFFSET(Лист1!$L$6,10*ROW(A9),0)</f>
        <v>81.5</v>
      </c>
      <c r="B10" s="21" t="n">
        <f aca="true">OFFSET(Лист1!$O$8,10*ROW(A9),0)</f>
        <v>20.609463845525</v>
      </c>
      <c r="C10" s="21" t="n">
        <f aca="true">OFFSET(Лист1!$S$8,10*ROW(A9),0)</f>
        <v>0.448965983027994</v>
      </c>
    </row>
    <row r="11" customFormat="false" ht="15.8" hidden="false" customHeight="false" outlineLevel="0" collapsed="false">
      <c r="A11" s="0" t="n">
        <f aca="true">OFFSET(Лист1!$L$6,10*ROW(A10),0)</f>
        <v>81.5</v>
      </c>
      <c r="B11" s="21" t="n">
        <f aca="true">OFFSET(Лист1!$O$8,10*ROW(A10),0)</f>
        <v>20.609463845525</v>
      </c>
      <c r="C11" s="21" t="n">
        <f aca="true">OFFSET(Лист1!$S$8,10*ROW(A10),0)</f>
        <v>0.448965983027994</v>
      </c>
    </row>
    <row r="12" customFormat="false" ht="15.8" hidden="false" customHeight="false" outlineLevel="0" collapsed="false">
      <c r="A12" s="0" t="n">
        <f aca="true">OFFSET(Лист1!$L$6,10*ROW(A11),0)</f>
        <v>81.5</v>
      </c>
      <c r="B12" s="21" t="n">
        <f aca="true">OFFSET(Лист1!$O$8,10*ROW(A11),0)</f>
        <v>20.609463845525</v>
      </c>
      <c r="C12" s="21" t="n">
        <f aca="true">OFFSET(Лист1!$S$8,10*ROW(A11),0)</f>
        <v>0.448965983027994</v>
      </c>
    </row>
    <row r="13" customFormat="false" ht="15.8" hidden="false" customHeight="false" outlineLevel="0" collapsed="false">
      <c r="A13" s="0" t="n">
        <f aca="true">OFFSET(Лист1!$L$6,10*ROW(A12),0)</f>
        <v>81.5</v>
      </c>
      <c r="B13" s="21" t="n">
        <f aca="true">OFFSET(Лист1!$O$8,10*ROW(A12),0)</f>
        <v>20.609463845525</v>
      </c>
      <c r="C13" s="21" t="n">
        <f aca="true">OFFSET(Лист1!$S$8,10*ROW(A12),0)</f>
        <v>0.448965983027994</v>
      </c>
    </row>
    <row r="14" customFormat="false" ht="15.8" hidden="false" customHeight="false" outlineLevel="0" collapsed="false">
      <c r="A14" s="0" t="n">
        <f aca="true">OFFSET(Лист1!$L$6,10*ROW(A13),0)</f>
        <v>81.5</v>
      </c>
      <c r="B14" s="21" t="n">
        <f aca="true">OFFSET(Лист1!$O$8,10*ROW(A13),0)</f>
        <v>20.609463845525</v>
      </c>
      <c r="C14" s="21" t="n">
        <f aca="true">OFFSET(Лист1!$S$8,10*ROW(A13),0)</f>
        <v>0.448965983027994</v>
      </c>
    </row>
    <row r="15" customFormat="false" ht="15.8" hidden="false" customHeight="false" outlineLevel="0" collapsed="false">
      <c r="A15" s="0" t="n">
        <f aca="true">OFFSET(Лист1!$L$6,10*ROW(A14),0)</f>
        <v>81.5</v>
      </c>
      <c r="B15" s="21" t="n">
        <f aca="true">OFFSET(Лист1!$O$8,10*ROW(A14),0)</f>
        <v>20.609463845525</v>
      </c>
      <c r="C15" s="21" t="n">
        <f aca="true">OFFSET(Лист1!$S$8,10*ROW(A14),0)</f>
        <v>0.448965983027994</v>
      </c>
    </row>
    <row r="16" customFormat="false" ht="15.8" hidden="false" customHeight="false" outlineLevel="0" collapsed="false">
      <c r="A16" s="0" t="n">
        <f aca="true">OFFSET(Лист1!$L$6,10*ROW(A15),0)</f>
        <v>81.5</v>
      </c>
      <c r="B16" s="21" t="n">
        <f aca="true">OFFSET(Лист1!$O$8,10*ROW(A15),0)</f>
        <v>20.609463845525</v>
      </c>
      <c r="C16" s="21" t="n">
        <f aca="true">OFFSET(Лист1!$S$8,10*ROW(A15),0)</f>
        <v>0.448965983027994</v>
      </c>
    </row>
    <row r="17" customFormat="false" ht="15.8" hidden="false" customHeight="false" outlineLevel="0" collapsed="false">
      <c r="A17" s="0" t="n">
        <f aca="true">OFFSET(Лист1!$L$6,10*ROW(A16),0)</f>
        <v>81.5</v>
      </c>
      <c r="B17" s="21" t="n">
        <f aca="true">OFFSET(Лист1!$O$8,10*ROW(A16),0)</f>
        <v>20.609463845525</v>
      </c>
      <c r="C17" s="21" t="n">
        <f aca="true">OFFSET(Лист1!$S$8,10*ROW(A16),0)</f>
        <v>0.448965983027994</v>
      </c>
    </row>
    <row r="18" customFormat="false" ht="15.8" hidden="false" customHeight="false" outlineLevel="0" collapsed="false">
      <c r="A18" s="0" t="n">
        <f aca="true">OFFSET(Лист1!$L$6,10*ROW(A17),0)</f>
        <v>81.5</v>
      </c>
      <c r="B18" s="21" t="n">
        <f aca="true">OFFSET(Лист1!$O$8,10*ROW(A17),0)</f>
        <v>20.609463845525</v>
      </c>
      <c r="C18" s="21" t="n">
        <f aca="true">OFFSET(Лист1!$S$8,10*ROW(A17),0)</f>
        <v>0.448965983027994</v>
      </c>
    </row>
    <row r="19" customFormat="false" ht="15.8" hidden="false" customHeight="false" outlineLevel="0" collapsed="false">
      <c r="A19" s="0" t="n">
        <f aca="true">OFFSET(Лист1!$L$6,10*ROW(A18),0)</f>
        <v>81.5</v>
      </c>
      <c r="B19" s="21" t="n">
        <f aca="true">OFFSET(Лист1!$O$8,10*ROW(A18),0)</f>
        <v>20.609463845525</v>
      </c>
      <c r="C19" s="21" t="n">
        <f aca="true">OFFSET(Лист1!$S$8,10*ROW(A18),0)</f>
        <v>0.448965983027994</v>
      </c>
    </row>
    <row r="20" customFormat="false" ht="15.8" hidden="false" customHeight="false" outlineLevel="0" collapsed="false">
      <c r="A20" s="0" t="n">
        <f aca="true">OFFSET(Лист1!$L$6,10*ROW(A19),0)</f>
        <v>81.5</v>
      </c>
      <c r="B20" s="21" t="n">
        <f aca="true">OFFSET(Лист1!$O$8,10*ROW(A19),0)</f>
        <v>20.609463845525</v>
      </c>
      <c r="C20" s="21" t="n">
        <f aca="true">OFFSET(Лист1!$S$8,10*ROW(A19),0)</f>
        <v>0.448965983027994</v>
      </c>
    </row>
    <row r="21" customFormat="false" ht="15.8" hidden="false" customHeight="false" outlineLevel="0" collapsed="false">
      <c r="A21" s="0" t="n">
        <f aca="true">OFFSET(Лист1!$L$6,10*ROW(A20),0)</f>
        <v>81.5</v>
      </c>
      <c r="B21" s="21" t="n">
        <f aca="true">OFFSET(Лист1!$O$8,10*ROW(A20),0)</f>
        <v>20.609463845525</v>
      </c>
      <c r="C21" s="21" t="n">
        <f aca="true">OFFSET(Лист1!$S$8,10*ROW(A20),0)</f>
        <v>0.448965983027994</v>
      </c>
    </row>
    <row r="22" customFormat="false" ht="15.8" hidden="false" customHeight="false" outlineLevel="0" collapsed="false">
      <c r="A22" s="0" t="n">
        <f aca="true">OFFSET(Лист1!$L$6,10*ROW(A21),0)</f>
        <v>81.5</v>
      </c>
      <c r="B22" s="21" t="n">
        <f aca="true">OFFSET(Лист1!$O$8,10*ROW(A21),0)</f>
        <v>20.609463845525</v>
      </c>
      <c r="C22" s="21" t="n">
        <f aca="true">OFFSET(Лист1!$S$8,10*ROW(A21),0)</f>
        <v>0.448965983027994</v>
      </c>
    </row>
    <row r="23" customFormat="false" ht="15.8" hidden="false" customHeight="false" outlineLevel="0" collapsed="false">
      <c r="A23" s="0" t="n">
        <f aca="true">OFFSET(Лист1!$L$6,10*ROW(A22),0)</f>
        <v>81.5</v>
      </c>
      <c r="B23" s="21" t="n">
        <f aca="true">OFFSET(Лист1!$O$8,10*ROW(A22),0)</f>
        <v>20.609463845525</v>
      </c>
      <c r="C23" s="21" t="n">
        <f aca="true">OFFSET(Лист1!$S$8,10*ROW(A22),0)</f>
        <v>0.448965983027994</v>
      </c>
    </row>
    <row r="24" customFormat="false" ht="15.8" hidden="false" customHeight="false" outlineLevel="0" collapsed="false">
      <c r="A24" s="0" t="n">
        <f aca="true">OFFSET(Лист1!$L$6,10*ROW(A23),0)</f>
        <v>81.5</v>
      </c>
      <c r="B24" s="21" t="n">
        <f aca="true">OFFSET(Лист1!$O$8,10*ROW(A23),0)</f>
        <v>20.609463845525</v>
      </c>
      <c r="C24" s="21" t="n">
        <f aca="true">OFFSET(Лист1!$S$8,10*ROW(A23),0)</f>
        <v>0.448965983027994</v>
      </c>
    </row>
    <row r="25" customFormat="false" ht="15.8" hidden="false" customHeight="false" outlineLevel="0" collapsed="false">
      <c r="A25" s="0" t="n">
        <f aca="true">OFFSET(Лист1!$L$6,10*ROW(A24),0)</f>
        <v>81.5</v>
      </c>
      <c r="B25" s="21" t="n">
        <f aca="true">OFFSET(Лист1!$O$8,10*ROW(A24),0)</f>
        <v>20.609463845525</v>
      </c>
      <c r="C25" s="21" t="n">
        <f aca="true">OFFSET(Лист1!$S$8,10*ROW(A24),0)</f>
        <v>0.448965983027994</v>
      </c>
    </row>
    <row r="26" customFormat="false" ht="15.8" hidden="false" customHeight="false" outlineLevel="0" collapsed="false">
      <c r="A26" s="0" t="n">
        <f aca="true">OFFSET(Лист1!$L$6,10*ROW(A25),0)</f>
        <v>81.5</v>
      </c>
      <c r="B26" s="21" t="n">
        <f aca="true">OFFSET(Лист1!$O$8,10*ROW(A25),0)</f>
        <v>20.609463845525</v>
      </c>
      <c r="C26" s="21" t="n">
        <f aca="true">OFFSET(Лист1!$S$8,10*ROW(A25),0)</f>
        <v>0.448965983027994</v>
      </c>
    </row>
    <row r="27" customFormat="false" ht="15.8" hidden="false" customHeight="false" outlineLevel="0" collapsed="false">
      <c r="A27" s="0" t="n">
        <f aca="true">OFFSET(Лист1!$L$6,10*ROW(A26),0)</f>
        <v>81.5</v>
      </c>
      <c r="B27" s="21" t="n">
        <f aca="true">OFFSET(Лист1!$O$8,10*ROW(A26),0)</f>
        <v>20.609463845525</v>
      </c>
      <c r="C27" s="21" t="n">
        <f aca="true">OFFSET(Лист1!$S$8,10*ROW(A26),0)</f>
        <v>0.448965983027994</v>
      </c>
    </row>
    <row r="28" customFormat="false" ht="15.8" hidden="false" customHeight="false" outlineLevel="0" collapsed="false">
      <c r="A28" s="0" t="n">
        <f aca="true">OFFSET(Лист1!$L$6,10*ROW(A27),0)</f>
        <v>81.5</v>
      </c>
      <c r="B28" s="21" t="n">
        <f aca="true">OFFSET(Лист1!$O$8,10*ROW(A27),0)</f>
        <v>20.609463845525</v>
      </c>
      <c r="C28" s="21" t="n">
        <f aca="true">OFFSET(Лист1!$S$8,10*ROW(A27),0)</f>
        <v>0.448965983027994</v>
      </c>
    </row>
    <row r="29" customFormat="false" ht="15.8" hidden="false" customHeight="false" outlineLevel="0" collapsed="false">
      <c r="A29" s="0" t="n">
        <f aca="true">OFFSET(Лист1!$L$6,10*ROW(A28),0)</f>
        <v>81.5</v>
      </c>
      <c r="B29" s="21" t="n">
        <f aca="true">OFFSET(Лист1!$O$8,10*ROW(A28),0)</f>
        <v>20.609463845525</v>
      </c>
      <c r="C29" s="21" t="n">
        <f aca="true">OFFSET(Лист1!$S$8,10*ROW(A28),0)</f>
        <v>0.448965983027994</v>
      </c>
    </row>
    <row r="30" customFormat="false" ht="15.8" hidden="false" customHeight="false" outlineLevel="0" collapsed="false">
      <c r="A30" s="0" t="n">
        <f aca="true">OFFSET(Лист1!$L$6,10*ROW(A29),0)</f>
        <v>81.5</v>
      </c>
      <c r="B30" s="21" t="n">
        <f aca="true">OFFSET(Лист1!$O$8,10*ROW(A29),0)</f>
        <v>20.609463845525</v>
      </c>
      <c r="C30" s="21" t="n">
        <f aca="true">OFFSET(Лист1!$S$8,10*ROW(A29),0)</f>
        <v>0.448965983027994</v>
      </c>
    </row>
    <row r="31" customFormat="false" ht="15.8" hidden="false" customHeight="false" outlineLevel="0" collapsed="false">
      <c r="A31" s="0" t="n">
        <f aca="true">OFFSET(Лист1!$L$6,10*ROW(A30),0)</f>
        <v>0</v>
      </c>
      <c r="B31" s="21" t="n">
        <f aca="true">OFFSET(Лист1!$O$8,10*ROW(A30),0)</f>
        <v>0</v>
      </c>
      <c r="C31" s="21" t="n">
        <f aca="true">OFFSET(Лист1!$S$8,10*ROW(A30),0)</f>
        <v>0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LibreOffice/6.2.4.2$Windows_x86 LibreOffice_project/2412653d852ce75f65fbfa83fb7e7b669a126d64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2013-10-24T16:15:00Z</dcterms:created>
  <dc:creator>sm</dc:creator>
  <dc:description/>
  <dc:language>ru-RU</dc:language>
  <cp:lastModifiedBy>Игорь Николаевич Белов</cp:lastModifiedBy>
  <dcterms:modified xsi:type="dcterms:W3CDTF">2020-05-07T14:27:10Z</dcterms:modified>
  <cp:revision>1</cp:revision>
  <dc:subject/>
  <dc:title/>
</cp:coreProperties>
</file>