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095B642-B5F2-496C-9061-4944C5F94F3F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" i="1" l="1" a="1"/>
  <c r="R6" i="1"/>
  <c r="S6" i="1"/>
  <c r="T6" i="1"/>
  <c r="R7" i="1" a="1"/>
  <c r="R7" i="1"/>
  <c r="S7" i="1"/>
  <c r="T7" i="1"/>
  <c r="R10" i="1" a="1"/>
  <c r="R10" i="1"/>
  <c r="S10" i="1"/>
  <c r="T10" i="1"/>
  <c r="R11" i="1" a="1"/>
  <c r="S11" i="1" s="1"/>
  <c r="R11" i="1"/>
  <c r="T11" i="1"/>
  <c r="R12" i="1" a="1"/>
  <c r="R12" i="1"/>
  <c r="S12" i="1"/>
  <c r="T12" i="1"/>
  <c r="R14" i="1" a="1"/>
  <c r="S14" i="1" s="1"/>
  <c r="R14" i="1"/>
  <c r="T14" i="1"/>
  <c r="R15" i="1" a="1"/>
  <c r="R15" i="1"/>
  <c r="S15" i="1"/>
  <c r="T15" i="1"/>
  <c r="R17" i="1" a="1"/>
  <c r="S17" i="1" s="1"/>
  <c r="R17" i="1"/>
  <c r="T17" i="1"/>
  <c r="R18" i="1" a="1"/>
  <c r="R18" i="1"/>
  <c r="S18" i="1"/>
  <c r="T18" i="1"/>
  <c r="R19" i="1" a="1"/>
  <c r="R19" i="1"/>
  <c r="S19" i="1"/>
  <c r="T19" i="1"/>
  <c r="R23" i="1" a="1"/>
  <c r="S23" i="1" s="1"/>
  <c r="R23" i="1"/>
  <c r="T23" i="1"/>
  <c r="R24" i="1" a="1"/>
  <c r="R24" i="1"/>
  <c r="S24" i="1"/>
  <c r="T24" i="1"/>
  <c r="R25" i="1" a="1"/>
  <c r="R25" i="1"/>
  <c r="S25" i="1"/>
  <c r="T25" i="1"/>
  <c r="R26" i="1" a="1"/>
  <c r="S26" i="1" s="1"/>
  <c r="R26" i="1"/>
  <c r="T26" i="1"/>
  <c r="R27" i="1" a="1"/>
  <c r="R27" i="1"/>
  <c r="S27" i="1"/>
  <c r="T27" i="1"/>
  <c r="R28" i="1" a="1"/>
  <c r="R28" i="1"/>
  <c r="S28" i="1"/>
  <c r="T28" i="1"/>
  <c r="R29" i="1" a="1"/>
  <c r="S29" i="1" s="1"/>
  <c r="R29" i="1"/>
  <c r="T29" i="1"/>
  <c r="R31" i="1" a="1"/>
  <c r="R31" i="1"/>
  <c r="S31" i="1"/>
  <c r="T31" i="1"/>
  <c r="R34" i="1" a="1"/>
  <c r="R34" i="1"/>
  <c r="S34" i="1"/>
  <c r="T34" i="1"/>
  <c r="R35" i="1" a="1"/>
  <c r="S35" i="1" s="1"/>
  <c r="R35" i="1"/>
  <c r="T35" i="1"/>
  <c r="R36" i="1" a="1"/>
  <c r="R36" i="1"/>
  <c r="S36" i="1"/>
  <c r="T36" i="1"/>
  <c r="R37" i="1" a="1"/>
  <c r="R37" i="1"/>
  <c r="S37" i="1"/>
  <c r="T37" i="1"/>
  <c r="R39" i="1" a="1"/>
  <c r="R39" i="1"/>
  <c r="S39" i="1"/>
  <c r="T39" i="1"/>
  <c r="R40" i="1" a="1"/>
  <c r="R40" i="1"/>
  <c r="S40" i="1"/>
  <c r="T40" i="1"/>
  <c r="R42" i="1" a="1"/>
  <c r="R42" i="1"/>
  <c r="S42" i="1"/>
  <c r="T42" i="1"/>
  <c r="R45" i="1" a="1"/>
  <c r="R45" i="1"/>
  <c r="S45" i="1"/>
  <c r="T45" i="1"/>
  <c r="R46" i="1" a="1"/>
  <c r="R46" i="1"/>
  <c r="S46" i="1"/>
  <c r="T46" i="1"/>
  <c r="R47" i="1" a="1"/>
  <c r="S47" i="1" s="1"/>
  <c r="R47" i="1"/>
  <c r="T47" i="1"/>
  <c r="R50" i="1" a="1"/>
  <c r="S50" i="1" s="1"/>
  <c r="R50" i="1"/>
  <c r="R53" i="1" a="1"/>
  <c r="S53" i="1" s="1"/>
  <c r="R53" i="1"/>
  <c r="R54" i="1" a="1"/>
  <c r="R54" i="1"/>
  <c r="S54" i="1"/>
  <c r="T54" i="1"/>
  <c r="T53" i="1" l="1"/>
  <c r="T50" i="1"/>
  <c r="U6" i="1"/>
  <c r="U7" i="1"/>
  <c r="U10" i="1"/>
  <c r="U11" i="1"/>
  <c r="U12" i="1"/>
  <c r="U14" i="1"/>
  <c r="U15" i="1"/>
  <c r="U17" i="1"/>
  <c r="U18" i="1"/>
  <c r="U19" i="1"/>
  <c r="U23" i="1"/>
  <c r="U24" i="1"/>
  <c r="U25" i="1"/>
  <c r="U26" i="1"/>
  <c r="U27" i="1"/>
  <c r="U28" i="1"/>
  <c r="U29" i="1"/>
  <c r="U31" i="1"/>
  <c r="U34" i="1"/>
  <c r="U35" i="1"/>
  <c r="U36" i="1"/>
  <c r="U37" i="1"/>
  <c r="U39" i="1"/>
  <c r="U40" i="1"/>
  <c r="U42" i="1"/>
  <c r="U45" i="1"/>
  <c r="U46" i="1"/>
  <c r="U47" i="1"/>
  <c r="U50" i="1"/>
  <c r="U53" i="1"/>
  <c r="U54" i="1"/>
  <c r="V37" i="1" l="1"/>
  <c r="AL22" i="1"/>
  <c r="R22" i="1" s="1" a="1"/>
  <c r="AL23" i="1"/>
  <c r="AL24" i="1"/>
  <c r="AL25" i="1"/>
  <c r="AL26" i="1"/>
  <c r="AL27" i="1"/>
  <c r="AL28" i="1"/>
  <c r="AL29" i="1"/>
  <c r="AL30" i="1"/>
  <c r="R30" i="1" s="1" a="1"/>
  <c r="AL31" i="1"/>
  <c r="AL32" i="1"/>
  <c r="R32" i="1" s="1" a="1"/>
  <c r="AL33" i="1"/>
  <c r="R33" i="1" s="1" a="1"/>
  <c r="AL34" i="1"/>
  <c r="AL35" i="1"/>
  <c r="AL36" i="1"/>
  <c r="AL37" i="1"/>
  <c r="AL38" i="1"/>
  <c r="R38" i="1" s="1" a="1"/>
  <c r="AL39" i="1"/>
  <c r="AL40" i="1"/>
  <c r="AL41" i="1"/>
  <c r="R41" i="1" s="1" a="1"/>
  <c r="AL42" i="1"/>
  <c r="AL43" i="1"/>
  <c r="R43" i="1" s="1" a="1"/>
  <c r="AL44" i="1"/>
  <c r="R44" i="1" s="1" a="1"/>
  <c r="AL45" i="1"/>
  <c r="AL46" i="1"/>
  <c r="AL47" i="1"/>
  <c r="AL48" i="1"/>
  <c r="R48" i="1" s="1" a="1"/>
  <c r="AL49" i="1"/>
  <c r="R49" i="1" s="1" a="1"/>
  <c r="AL50" i="1"/>
  <c r="AL51" i="1"/>
  <c r="R51" i="1" s="1" a="1"/>
  <c r="AL52" i="1"/>
  <c r="R52" i="1" s="1" a="1"/>
  <c r="AL21" i="1"/>
  <c r="R21" i="1" s="1" a="1"/>
  <c r="AL20" i="1"/>
  <c r="R20" i="1" s="1" a="1"/>
  <c r="AL19" i="1"/>
  <c r="AL18" i="1"/>
  <c r="AL17" i="1"/>
  <c r="AL15" i="1"/>
  <c r="R20" i="1" l="1"/>
  <c r="S20" i="1"/>
  <c r="T20" i="1"/>
  <c r="S30" i="1"/>
  <c r="T30" i="1"/>
  <c r="R30" i="1"/>
  <c r="R52" i="1"/>
  <c r="T52" i="1"/>
  <c r="S52" i="1"/>
  <c r="S51" i="1"/>
  <c r="T51" i="1"/>
  <c r="R51" i="1"/>
  <c r="R44" i="1"/>
  <c r="S44" i="1"/>
  <c r="T44" i="1"/>
  <c r="R38" i="1"/>
  <c r="S38" i="1"/>
  <c r="T38" i="1"/>
  <c r="R32" i="1"/>
  <c r="S32" i="1"/>
  <c r="T32" i="1"/>
  <c r="R49" i="1"/>
  <c r="T49" i="1"/>
  <c r="S49" i="1"/>
  <c r="R43" i="1"/>
  <c r="T43" i="1"/>
  <c r="S43" i="1"/>
  <c r="S48" i="1"/>
  <c r="T48" i="1"/>
  <c r="R48" i="1"/>
  <c r="R41" i="1"/>
  <c r="S41" i="1"/>
  <c r="T41" i="1"/>
  <c r="R22" i="1"/>
  <c r="T22" i="1"/>
  <c r="S22" i="1"/>
  <c r="S21" i="1"/>
  <c r="T21" i="1"/>
  <c r="R21" i="1"/>
  <c r="S33" i="1"/>
  <c r="T33" i="1"/>
  <c r="R33" i="1"/>
  <c r="I51" i="1"/>
  <c r="Q51" i="1"/>
  <c r="V51" i="1"/>
  <c r="W51" i="1"/>
  <c r="X51" i="1"/>
  <c r="Y51" i="1"/>
  <c r="AD51" i="1"/>
  <c r="Z51" i="1"/>
  <c r="I52" i="1"/>
  <c r="Q52" i="1"/>
  <c r="V52" i="1"/>
  <c r="W52" i="1"/>
  <c r="X52" i="1"/>
  <c r="Y52" i="1"/>
  <c r="AD52" i="1"/>
  <c r="Z52" i="1"/>
  <c r="I53" i="1"/>
  <c r="Q53" i="1"/>
  <c r="V53" i="1"/>
  <c r="W53" i="1"/>
  <c r="X53" i="1"/>
  <c r="Y53" i="1"/>
  <c r="AD53" i="1"/>
  <c r="J53" i="1" a="1"/>
  <c r="I54" i="1"/>
  <c r="Q54" i="1"/>
  <c r="V54" i="1"/>
  <c r="W54" i="1"/>
  <c r="X54" i="1"/>
  <c r="Y54" i="1"/>
  <c r="AD54" i="1"/>
  <c r="J54" i="1" a="1"/>
  <c r="I17" i="1"/>
  <c r="Q17" i="1"/>
  <c r="V17" i="1"/>
  <c r="W17" i="1"/>
  <c r="X17" i="1"/>
  <c r="Y17" i="1"/>
  <c r="AD17" i="1"/>
  <c r="Z17" i="1"/>
  <c r="I18" i="1"/>
  <c r="Q18" i="1"/>
  <c r="V18" i="1"/>
  <c r="W18" i="1"/>
  <c r="X18" i="1"/>
  <c r="Y18" i="1"/>
  <c r="AD18" i="1"/>
  <c r="Z18" i="1"/>
  <c r="I19" i="1"/>
  <c r="Q19" i="1"/>
  <c r="V19" i="1"/>
  <c r="W19" i="1"/>
  <c r="X19" i="1"/>
  <c r="Y19" i="1"/>
  <c r="AD19" i="1"/>
  <c r="J19" i="1" a="1"/>
  <c r="I20" i="1"/>
  <c r="Q20" i="1"/>
  <c r="V20" i="1"/>
  <c r="W20" i="1"/>
  <c r="X20" i="1"/>
  <c r="Y20" i="1"/>
  <c r="AD20" i="1"/>
  <c r="J20" i="1" a="1"/>
  <c r="I21" i="1"/>
  <c r="Q21" i="1"/>
  <c r="V21" i="1"/>
  <c r="W21" i="1"/>
  <c r="X21" i="1"/>
  <c r="Y21" i="1"/>
  <c r="AD21" i="1"/>
  <c r="J21" i="1" a="1"/>
  <c r="I22" i="1"/>
  <c r="Q22" i="1"/>
  <c r="V22" i="1"/>
  <c r="W22" i="1"/>
  <c r="X22" i="1"/>
  <c r="Y22" i="1"/>
  <c r="Z22" i="1"/>
  <c r="AD22" i="1"/>
  <c r="AH22" i="1"/>
  <c r="J22" i="1" a="1"/>
  <c r="K22" i="1" s="1"/>
  <c r="I23" i="1"/>
  <c r="Q23" i="1"/>
  <c r="V23" i="1"/>
  <c r="W23" i="1"/>
  <c r="X23" i="1"/>
  <c r="Y23" i="1"/>
  <c r="AD23" i="1"/>
  <c r="J23" i="1" a="1"/>
  <c r="K23" i="1" s="1"/>
  <c r="I24" i="1"/>
  <c r="Q24" i="1"/>
  <c r="V24" i="1"/>
  <c r="W24" i="1"/>
  <c r="X24" i="1"/>
  <c r="Y24" i="1"/>
  <c r="AD24" i="1"/>
  <c r="J24" i="1" a="1"/>
  <c r="K24" i="1" s="1"/>
  <c r="I25" i="1"/>
  <c r="Q25" i="1"/>
  <c r="V25" i="1"/>
  <c r="W25" i="1"/>
  <c r="X25" i="1"/>
  <c r="Y25" i="1"/>
  <c r="AD25" i="1"/>
  <c r="I26" i="1"/>
  <c r="Q26" i="1"/>
  <c r="V26" i="1"/>
  <c r="W26" i="1"/>
  <c r="X26" i="1"/>
  <c r="Y26" i="1"/>
  <c r="AD26" i="1"/>
  <c r="Z26" i="1"/>
  <c r="I27" i="1"/>
  <c r="Q27" i="1"/>
  <c r="V27" i="1"/>
  <c r="W27" i="1"/>
  <c r="X27" i="1"/>
  <c r="Y27" i="1"/>
  <c r="AD27" i="1"/>
  <c r="Z27" i="1"/>
  <c r="I28" i="1"/>
  <c r="Q28" i="1"/>
  <c r="V28" i="1"/>
  <c r="W28" i="1"/>
  <c r="X28" i="1"/>
  <c r="Y28" i="1"/>
  <c r="AD28" i="1"/>
  <c r="Z28" i="1"/>
  <c r="I29" i="1"/>
  <c r="Q29" i="1"/>
  <c r="V29" i="1"/>
  <c r="W29" i="1"/>
  <c r="X29" i="1"/>
  <c r="Y29" i="1"/>
  <c r="AD29" i="1"/>
  <c r="Z29" i="1"/>
  <c r="I30" i="1"/>
  <c r="Q30" i="1"/>
  <c r="V30" i="1"/>
  <c r="W30" i="1"/>
  <c r="X30" i="1"/>
  <c r="Y30" i="1"/>
  <c r="AD30" i="1"/>
  <c r="Z30" i="1"/>
  <c r="I31" i="1"/>
  <c r="Q31" i="1"/>
  <c r="V31" i="1"/>
  <c r="W31" i="1"/>
  <c r="X31" i="1"/>
  <c r="Y31" i="1"/>
  <c r="AD31" i="1"/>
  <c r="Z31" i="1"/>
  <c r="I32" i="1"/>
  <c r="Q32" i="1"/>
  <c r="V32" i="1"/>
  <c r="W32" i="1"/>
  <c r="X32" i="1"/>
  <c r="Y32" i="1"/>
  <c r="AD32" i="1"/>
  <c r="Z32" i="1"/>
  <c r="I33" i="1"/>
  <c r="Q33" i="1"/>
  <c r="V33" i="1"/>
  <c r="W33" i="1"/>
  <c r="X33" i="1"/>
  <c r="Y33" i="1"/>
  <c r="AD33" i="1"/>
  <c r="I34" i="1"/>
  <c r="Q34" i="1"/>
  <c r="V34" i="1"/>
  <c r="W34" i="1"/>
  <c r="X34" i="1"/>
  <c r="Y34" i="1"/>
  <c r="AD34" i="1"/>
  <c r="I35" i="1"/>
  <c r="Q35" i="1"/>
  <c r="V35" i="1"/>
  <c r="W35" i="1"/>
  <c r="X35" i="1"/>
  <c r="Y35" i="1"/>
  <c r="AD35" i="1"/>
  <c r="I36" i="1"/>
  <c r="Q36" i="1"/>
  <c r="V36" i="1"/>
  <c r="W36" i="1"/>
  <c r="X36" i="1"/>
  <c r="Y36" i="1"/>
  <c r="AD36" i="1"/>
  <c r="I37" i="1"/>
  <c r="Q37" i="1"/>
  <c r="W37" i="1"/>
  <c r="X37" i="1"/>
  <c r="Y37" i="1"/>
  <c r="AD37" i="1"/>
  <c r="J37" i="1" a="1"/>
  <c r="K37" i="1" s="1"/>
  <c r="I38" i="1"/>
  <c r="Q38" i="1"/>
  <c r="V38" i="1"/>
  <c r="W38" i="1"/>
  <c r="X38" i="1"/>
  <c r="Y38" i="1"/>
  <c r="AD38" i="1"/>
  <c r="AB38" i="1"/>
  <c r="I39" i="1"/>
  <c r="Q39" i="1"/>
  <c r="V39" i="1"/>
  <c r="W39" i="1"/>
  <c r="X39" i="1"/>
  <c r="Y39" i="1"/>
  <c r="AD39" i="1"/>
  <c r="J39" i="1" a="1"/>
  <c r="K39" i="1" s="1"/>
  <c r="I40" i="1"/>
  <c r="Q40" i="1"/>
  <c r="V40" i="1"/>
  <c r="W40" i="1"/>
  <c r="X40" i="1"/>
  <c r="Y40" i="1"/>
  <c r="AD40" i="1"/>
  <c r="I41" i="1"/>
  <c r="Q41" i="1"/>
  <c r="V41" i="1"/>
  <c r="W41" i="1"/>
  <c r="X41" i="1"/>
  <c r="Y41" i="1"/>
  <c r="AD41" i="1"/>
  <c r="I42" i="1"/>
  <c r="Q42" i="1"/>
  <c r="V42" i="1"/>
  <c r="W42" i="1"/>
  <c r="X42" i="1"/>
  <c r="Y42" i="1"/>
  <c r="AD42" i="1"/>
  <c r="I43" i="1"/>
  <c r="Q43" i="1"/>
  <c r="V43" i="1"/>
  <c r="W43" i="1"/>
  <c r="X43" i="1"/>
  <c r="Y43" i="1"/>
  <c r="AD43" i="1"/>
  <c r="I44" i="1"/>
  <c r="Q44" i="1"/>
  <c r="V44" i="1"/>
  <c r="W44" i="1"/>
  <c r="X44" i="1"/>
  <c r="Y44" i="1"/>
  <c r="AD44" i="1"/>
  <c r="I45" i="1"/>
  <c r="Q45" i="1"/>
  <c r="V45" i="1"/>
  <c r="W45" i="1"/>
  <c r="X45" i="1"/>
  <c r="Y45" i="1"/>
  <c r="AD45" i="1"/>
  <c r="I46" i="1"/>
  <c r="Q46" i="1"/>
  <c r="V46" i="1"/>
  <c r="W46" i="1"/>
  <c r="X46" i="1"/>
  <c r="Y46" i="1"/>
  <c r="AD46" i="1"/>
  <c r="I47" i="1"/>
  <c r="Q47" i="1"/>
  <c r="V47" i="1"/>
  <c r="W47" i="1"/>
  <c r="X47" i="1"/>
  <c r="Y47" i="1"/>
  <c r="AD47" i="1"/>
  <c r="J47" i="1" a="1"/>
  <c r="I48" i="1"/>
  <c r="Q48" i="1"/>
  <c r="V48" i="1"/>
  <c r="W48" i="1"/>
  <c r="X48" i="1"/>
  <c r="Y48" i="1"/>
  <c r="AD48" i="1"/>
  <c r="J48" i="1" a="1"/>
  <c r="I49" i="1"/>
  <c r="Q49" i="1"/>
  <c r="V49" i="1"/>
  <c r="W49" i="1"/>
  <c r="X49" i="1"/>
  <c r="Y49" i="1"/>
  <c r="AD49" i="1"/>
  <c r="J49" i="1" a="1"/>
  <c r="I50" i="1"/>
  <c r="Q50" i="1"/>
  <c r="V50" i="1"/>
  <c r="W50" i="1"/>
  <c r="X50" i="1"/>
  <c r="Y50" i="1"/>
  <c r="AD50" i="1"/>
  <c r="J50" i="1" a="1"/>
  <c r="I15" i="1"/>
  <c r="Q15" i="1"/>
  <c r="V15" i="1"/>
  <c r="W15" i="1"/>
  <c r="X15" i="1"/>
  <c r="Y15" i="1"/>
  <c r="AD15" i="1"/>
  <c r="AE15" i="1"/>
  <c r="AF15" i="1"/>
  <c r="AG15" i="1"/>
  <c r="AH15" i="1"/>
  <c r="J15" i="1" a="1"/>
  <c r="I16" i="1"/>
  <c r="Q16" i="1"/>
  <c r="V16" i="1"/>
  <c r="W16" i="1"/>
  <c r="X16" i="1"/>
  <c r="Y16" i="1"/>
  <c r="AD16" i="1"/>
  <c r="AL16" i="1"/>
  <c r="R16" i="1" s="1" a="1"/>
  <c r="R16" i="1" l="1"/>
  <c r="S16" i="1"/>
  <c r="T16" i="1"/>
  <c r="U30" i="1"/>
  <c r="U33" i="1"/>
  <c r="U41" i="1"/>
  <c r="U38" i="1"/>
  <c r="U44" i="1"/>
  <c r="U52" i="1"/>
  <c r="U48" i="1"/>
  <c r="U43" i="1"/>
  <c r="U51" i="1"/>
  <c r="U21" i="1"/>
  <c r="U49" i="1"/>
  <c r="U22" i="1"/>
  <c r="U20" i="1"/>
  <c r="U32" i="1"/>
  <c r="J16" i="1" a="1"/>
  <c r="K16" i="1" s="1"/>
  <c r="L22" i="1"/>
  <c r="AF38" i="1"/>
  <c r="AH37" i="1"/>
  <c r="Z37" i="1"/>
  <c r="L37" i="1"/>
  <c r="AF54" i="1"/>
  <c r="AB54" i="1"/>
  <c r="AF53" i="1"/>
  <c r="AB53" i="1"/>
  <c r="AH39" i="1"/>
  <c r="Z39" i="1"/>
  <c r="L39" i="1"/>
  <c r="AH24" i="1"/>
  <c r="Z24" i="1"/>
  <c r="L24" i="1"/>
  <c r="AH54" i="1"/>
  <c r="Z54" i="1"/>
  <c r="AH53" i="1"/>
  <c r="Z53" i="1"/>
  <c r="AF50" i="1"/>
  <c r="AB50" i="1"/>
  <c r="AF48" i="1"/>
  <c r="AB48" i="1"/>
  <c r="AF47" i="1"/>
  <c r="J46" i="1" a="1"/>
  <c r="J46" i="1" s="1"/>
  <c r="Z46" i="1"/>
  <c r="AH46" i="1"/>
  <c r="J44" i="1" a="1"/>
  <c r="J44" i="1" s="1"/>
  <c r="Z44" i="1"/>
  <c r="AH44" i="1"/>
  <c r="Z41" i="1"/>
  <c r="AH41" i="1"/>
  <c r="J33" i="1" a="1"/>
  <c r="L33" i="1" s="1"/>
  <c r="Z33" i="1"/>
  <c r="AH33" i="1"/>
  <c r="J54" i="1"/>
  <c r="L54" i="1"/>
  <c r="K54" i="1"/>
  <c r="J53" i="1"/>
  <c r="L53" i="1"/>
  <c r="K53" i="1"/>
  <c r="AF49" i="1"/>
  <c r="AB49" i="1"/>
  <c r="AB47" i="1"/>
  <c r="J45" i="1" a="1"/>
  <c r="K45" i="1" s="1"/>
  <c r="Z45" i="1"/>
  <c r="AH45" i="1"/>
  <c r="J43" i="1" a="1"/>
  <c r="J43" i="1" s="1"/>
  <c r="Z43" i="1"/>
  <c r="AH43" i="1"/>
  <c r="J42" i="1" a="1"/>
  <c r="J42" i="1" s="1"/>
  <c r="Z42" i="1"/>
  <c r="AH42" i="1"/>
  <c r="J40" i="1" a="1"/>
  <c r="J40" i="1" s="1"/>
  <c r="Z40" i="1"/>
  <c r="AH40" i="1"/>
  <c r="J36" i="1" a="1"/>
  <c r="J36" i="1" s="1"/>
  <c r="Z36" i="1"/>
  <c r="AH36" i="1"/>
  <c r="J35" i="1" a="1"/>
  <c r="K35" i="1" s="1"/>
  <c r="Z35" i="1"/>
  <c r="AH35" i="1"/>
  <c r="J34" i="1" a="1"/>
  <c r="J34" i="1" s="1"/>
  <c r="Z34" i="1"/>
  <c r="AH34" i="1"/>
  <c r="AH50" i="1"/>
  <c r="Z50" i="1"/>
  <c r="AH49" i="1"/>
  <c r="Z49" i="1"/>
  <c r="AH48" i="1"/>
  <c r="Z48" i="1"/>
  <c r="AH47" i="1"/>
  <c r="Z47" i="1"/>
  <c r="AF46" i="1"/>
  <c r="AB46" i="1"/>
  <c r="AF45" i="1"/>
  <c r="AB45" i="1"/>
  <c r="AF44" i="1"/>
  <c r="AB44" i="1"/>
  <c r="AF43" i="1"/>
  <c r="AB43" i="1"/>
  <c r="AF42" i="1"/>
  <c r="AB42" i="1"/>
  <c r="AF41" i="1"/>
  <c r="AB41" i="1"/>
  <c r="AF40" i="1"/>
  <c r="AB40" i="1"/>
  <c r="J38" i="1" a="1"/>
  <c r="J38" i="1" s="1"/>
  <c r="Z38" i="1"/>
  <c r="AH38" i="1"/>
  <c r="AF36" i="1"/>
  <c r="AB36" i="1"/>
  <c r="AF35" i="1"/>
  <c r="AB35" i="1"/>
  <c r="AF34" i="1"/>
  <c r="AB34" i="1"/>
  <c r="AF33" i="1"/>
  <c r="AB33" i="1"/>
  <c r="AF39" i="1"/>
  <c r="AB39" i="1"/>
  <c r="AF37" i="1"/>
  <c r="AB37" i="1"/>
  <c r="AH32" i="1"/>
  <c r="AF24" i="1"/>
  <c r="AB24" i="1"/>
  <c r="AH23" i="1"/>
  <c r="Z23" i="1"/>
  <c r="L23" i="1"/>
  <c r="AF22" i="1"/>
  <c r="AB22" i="1"/>
  <c r="AH21" i="1"/>
  <c r="Z21" i="1"/>
  <c r="AH20" i="1"/>
  <c r="Z20" i="1"/>
  <c r="AH19" i="1"/>
  <c r="Z19" i="1"/>
  <c r="AH18" i="1"/>
  <c r="AG54" i="1"/>
  <c r="AE54" i="1"/>
  <c r="AC54" i="1"/>
  <c r="AA54" i="1"/>
  <c r="AG53" i="1"/>
  <c r="AE53" i="1"/>
  <c r="AC53" i="1"/>
  <c r="AA53" i="1"/>
  <c r="AG52" i="1"/>
  <c r="AE52" i="1"/>
  <c r="AC52" i="1"/>
  <c r="AA52" i="1"/>
  <c r="J52" i="1" a="1"/>
  <c r="AG51" i="1"/>
  <c r="AE51" i="1"/>
  <c r="AC51" i="1"/>
  <c r="AA51" i="1"/>
  <c r="J51" i="1" a="1"/>
  <c r="AF23" i="1"/>
  <c r="AB23" i="1"/>
  <c r="AF21" i="1"/>
  <c r="AB21" i="1"/>
  <c r="AF20" i="1"/>
  <c r="AB20" i="1"/>
  <c r="AF19" i="1"/>
  <c r="AB19" i="1"/>
  <c r="AH52" i="1"/>
  <c r="AF52" i="1"/>
  <c r="AB52" i="1"/>
  <c r="AH51" i="1"/>
  <c r="AF51" i="1"/>
  <c r="AB51" i="1"/>
  <c r="K50" i="1"/>
  <c r="J50" i="1"/>
  <c r="L50" i="1"/>
  <c r="K48" i="1"/>
  <c r="J48" i="1"/>
  <c r="L48" i="1"/>
  <c r="K44" i="1"/>
  <c r="K49" i="1"/>
  <c r="J49" i="1"/>
  <c r="L49" i="1"/>
  <c r="K47" i="1"/>
  <c r="J47" i="1"/>
  <c r="L47" i="1"/>
  <c r="AG50" i="1"/>
  <c r="AE50" i="1"/>
  <c r="AC50" i="1"/>
  <c r="AA50" i="1"/>
  <c r="AG49" i="1"/>
  <c r="AE49" i="1"/>
  <c r="AC49" i="1"/>
  <c r="AA49" i="1"/>
  <c r="AG48" i="1"/>
  <c r="AE48" i="1"/>
  <c r="AC48" i="1"/>
  <c r="AA48" i="1"/>
  <c r="AG47" i="1"/>
  <c r="AE47" i="1"/>
  <c r="AC47" i="1"/>
  <c r="AA47" i="1"/>
  <c r="AG46" i="1"/>
  <c r="AE46" i="1"/>
  <c r="AC46" i="1"/>
  <c r="AA46" i="1"/>
  <c r="AG45" i="1"/>
  <c r="AE45" i="1"/>
  <c r="AC45" i="1"/>
  <c r="AA45" i="1"/>
  <c r="AG44" i="1"/>
  <c r="AE44" i="1"/>
  <c r="AC44" i="1"/>
  <c r="AA44" i="1"/>
  <c r="AG43" i="1"/>
  <c r="AE43" i="1"/>
  <c r="AC43" i="1"/>
  <c r="AA43" i="1"/>
  <c r="AG42" i="1"/>
  <c r="AE42" i="1"/>
  <c r="AC42" i="1"/>
  <c r="AA42" i="1"/>
  <c r="J41" i="1" a="1"/>
  <c r="AG41" i="1"/>
  <c r="AE41" i="1"/>
  <c r="AC41" i="1"/>
  <c r="AA41" i="1"/>
  <c r="J39" i="1"/>
  <c r="J37" i="1"/>
  <c r="AG40" i="1"/>
  <c r="AE40" i="1"/>
  <c r="AC40" i="1"/>
  <c r="AA40" i="1"/>
  <c r="AG39" i="1"/>
  <c r="AE39" i="1"/>
  <c r="AC39" i="1"/>
  <c r="AA39" i="1"/>
  <c r="AG38" i="1"/>
  <c r="AE38" i="1"/>
  <c r="AC38" i="1"/>
  <c r="AA38" i="1"/>
  <c r="AG37" i="1"/>
  <c r="AE37" i="1"/>
  <c r="AC37" i="1"/>
  <c r="AA37" i="1"/>
  <c r="AG36" i="1"/>
  <c r="AE36" i="1"/>
  <c r="AC36" i="1"/>
  <c r="AA36" i="1"/>
  <c r="AG35" i="1"/>
  <c r="AE35" i="1"/>
  <c r="AC35" i="1"/>
  <c r="AA35" i="1"/>
  <c r="AG34" i="1"/>
  <c r="AE34" i="1"/>
  <c r="AC34" i="1"/>
  <c r="AA34" i="1"/>
  <c r="AG33" i="1"/>
  <c r="AE33" i="1"/>
  <c r="AC33" i="1"/>
  <c r="AA33" i="1"/>
  <c r="AG32" i="1"/>
  <c r="AE32" i="1"/>
  <c r="AC32" i="1"/>
  <c r="AA32" i="1"/>
  <c r="J32" i="1" a="1"/>
  <c r="AG31" i="1"/>
  <c r="AE31" i="1"/>
  <c r="AC31" i="1"/>
  <c r="AA31" i="1"/>
  <c r="J31" i="1" a="1"/>
  <c r="AG30" i="1"/>
  <c r="AE30" i="1"/>
  <c r="AC30" i="1"/>
  <c r="AA30" i="1"/>
  <c r="J30" i="1" a="1"/>
  <c r="AG29" i="1"/>
  <c r="AE29" i="1"/>
  <c r="AC29" i="1"/>
  <c r="AA29" i="1"/>
  <c r="J29" i="1" a="1"/>
  <c r="AG28" i="1"/>
  <c r="AE28" i="1"/>
  <c r="AC28" i="1"/>
  <c r="AA28" i="1"/>
  <c r="J28" i="1" a="1"/>
  <c r="AG27" i="1"/>
  <c r="AE27" i="1"/>
  <c r="AC27" i="1"/>
  <c r="AA27" i="1"/>
  <c r="J27" i="1" a="1"/>
  <c r="AG26" i="1"/>
  <c r="AE26" i="1"/>
  <c r="AC26" i="1"/>
  <c r="AA26" i="1"/>
  <c r="J26" i="1" a="1"/>
  <c r="J25" i="1" a="1"/>
  <c r="AG25" i="1"/>
  <c r="AE25" i="1"/>
  <c r="AC25" i="1"/>
  <c r="AA25" i="1"/>
  <c r="AF32" i="1"/>
  <c r="AB32" i="1"/>
  <c r="AH31" i="1"/>
  <c r="AF31" i="1"/>
  <c r="AB31" i="1"/>
  <c r="AH30" i="1"/>
  <c r="AF30" i="1"/>
  <c r="AB30" i="1"/>
  <c r="AH29" i="1"/>
  <c r="AF29" i="1"/>
  <c r="AB29" i="1"/>
  <c r="AH28" i="1"/>
  <c r="AF28" i="1"/>
  <c r="AB28" i="1"/>
  <c r="AH27" i="1"/>
  <c r="AF27" i="1"/>
  <c r="AB27" i="1"/>
  <c r="AH26" i="1"/>
  <c r="AF26" i="1"/>
  <c r="AB26" i="1"/>
  <c r="AH25" i="1"/>
  <c r="AF25" i="1"/>
  <c r="AB25" i="1"/>
  <c r="Z25" i="1"/>
  <c r="J24" i="1"/>
  <c r="J23" i="1"/>
  <c r="J22" i="1"/>
  <c r="J21" i="1"/>
  <c r="L21" i="1"/>
  <c r="K21" i="1"/>
  <c r="J20" i="1"/>
  <c r="L20" i="1"/>
  <c r="K20" i="1"/>
  <c r="J19" i="1"/>
  <c r="L19" i="1"/>
  <c r="K19" i="1"/>
  <c r="AG24" i="1"/>
  <c r="AE24" i="1"/>
  <c r="AC24" i="1"/>
  <c r="AA24" i="1"/>
  <c r="AG23" i="1"/>
  <c r="AE23" i="1"/>
  <c r="AC23" i="1"/>
  <c r="AA23" i="1"/>
  <c r="AG22" i="1"/>
  <c r="AE22" i="1"/>
  <c r="AC22" i="1"/>
  <c r="AA22" i="1"/>
  <c r="AG21" i="1"/>
  <c r="AE21" i="1"/>
  <c r="AC21" i="1"/>
  <c r="AA21" i="1"/>
  <c r="AG20" i="1"/>
  <c r="AE20" i="1"/>
  <c r="AC20" i="1"/>
  <c r="AA20" i="1"/>
  <c r="AG19" i="1"/>
  <c r="AE19" i="1"/>
  <c r="AC19" i="1"/>
  <c r="AA19" i="1"/>
  <c r="AG18" i="1"/>
  <c r="AE18" i="1"/>
  <c r="AC18" i="1"/>
  <c r="AA18" i="1"/>
  <c r="J18" i="1" a="1"/>
  <c r="AG17" i="1"/>
  <c r="AE17" i="1"/>
  <c r="AC17" i="1"/>
  <c r="AA17" i="1"/>
  <c r="J17" i="1" a="1"/>
  <c r="AF18" i="1"/>
  <c r="AB18" i="1"/>
  <c r="AH17" i="1"/>
  <c r="AF17" i="1"/>
  <c r="AB17" i="1"/>
  <c r="Z15" i="1"/>
  <c r="AH16" i="1"/>
  <c r="Z16" i="1"/>
  <c r="AB15" i="1"/>
  <c r="J15" i="1"/>
  <c r="L15" i="1"/>
  <c r="K15" i="1"/>
  <c r="AF16" i="1"/>
  <c r="AB16" i="1"/>
  <c r="AC15" i="1"/>
  <c r="AA15" i="1"/>
  <c r="AG16" i="1"/>
  <c r="AE16" i="1"/>
  <c r="AC16" i="1"/>
  <c r="AA16" i="1"/>
  <c r="AD3" i="1"/>
  <c r="V3" i="1"/>
  <c r="L16" i="1" l="1"/>
  <c r="J16" i="1"/>
  <c r="M16" i="1" s="1"/>
  <c r="U16" i="1"/>
  <c r="M22" i="1"/>
  <c r="L35" i="1"/>
  <c r="M23" i="1"/>
  <c r="J35" i="1"/>
  <c r="M37" i="1"/>
  <c r="K34" i="1"/>
  <c r="K36" i="1"/>
  <c r="K43" i="1"/>
  <c r="L34" i="1"/>
  <c r="L36" i="1"/>
  <c r="J33" i="1"/>
  <c r="K42" i="1"/>
  <c r="L45" i="1"/>
  <c r="J45" i="1"/>
  <c r="K33" i="1"/>
  <c r="L42" i="1"/>
  <c r="K46" i="1"/>
  <c r="L43" i="1"/>
  <c r="L46" i="1"/>
  <c r="L44" i="1"/>
  <c r="M44" i="1" s="1"/>
  <c r="M39" i="1"/>
  <c r="M24" i="1"/>
  <c r="M47" i="1"/>
  <c r="M50" i="1"/>
  <c r="J51" i="1"/>
  <c r="L51" i="1"/>
  <c r="K51" i="1"/>
  <c r="J52" i="1"/>
  <c r="L52" i="1"/>
  <c r="K52" i="1"/>
  <c r="M53" i="1"/>
  <c r="K38" i="1"/>
  <c r="L38" i="1"/>
  <c r="K40" i="1"/>
  <c r="L40" i="1"/>
  <c r="M54" i="1"/>
  <c r="J17" i="1"/>
  <c r="L17" i="1"/>
  <c r="K17" i="1"/>
  <c r="J18" i="1"/>
  <c r="L18" i="1"/>
  <c r="K18" i="1"/>
  <c r="M19" i="1"/>
  <c r="M21" i="1"/>
  <c r="J26" i="1"/>
  <c r="L26" i="1"/>
  <c r="K26" i="1"/>
  <c r="J27" i="1"/>
  <c r="L27" i="1"/>
  <c r="K27" i="1"/>
  <c r="J28" i="1"/>
  <c r="L28" i="1"/>
  <c r="K28" i="1"/>
  <c r="J29" i="1"/>
  <c r="L29" i="1"/>
  <c r="K29" i="1"/>
  <c r="J30" i="1"/>
  <c r="L30" i="1"/>
  <c r="K30" i="1"/>
  <c r="J31" i="1"/>
  <c r="L31" i="1"/>
  <c r="K31" i="1"/>
  <c r="J32" i="1"/>
  <c r="L32" i="1"/>
  <c r="K32" i="1"/>
  <c r="M20" i="1"/>
  <c r="K25" i="1"/>
  <c r="J25" i="1"/>
  <c r="L25" i="1"/>
  <c r="K41" i="1"/>
  <c r="J41" i="1"/>
  <c r="L41" i="1"/>
  <c r="M49" i="1"/>
  <c r="M48" i="1"/>
  <c r="M15" i="1"/>
  <c r="AD5" i="1"/>
  <c r="AD6" i="1"/>
  <c r="AD7" i="1"/>
  <c r="AD8" i="1"/>
  <c r="AD9" i="1"/>
  <c r="AD10" i="1"/>
  <c r="AD11" i="1"/>
  <c r="AD12" i="1"/>
  <c r="AD13" i="1"/>
  <c r="AD14" i="1"/>
  <c r="AD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Y4" i="1"/>
  <c r="X4" i="1"/>
  <c r="W4" i="1"/>
  <c r="V5" i="1"/>
  <c r="V6" i="1"/>
  <c r="V7" i="1"/>
  <c r="V8" i="1"/>
  <c r="V9" i="1"/>
  <c r="V10" i="1"/>
  <c r="V11" i="1"/>
  <c r="V12" i="1"/>
  <c r="V13" i="1"/>
  <c r="V14" i="1"/>
  <c r="V4" i="1"/>
  <c r="M35" i="1" l="1"/>
  <c r="M36" i="1"/>
  <c r="M43" i="1"/>
  <c r="M42" i="1"/>
  <c r="M33" i="1"/>
  <c r="M34" i="1"/>
  <c r="M46" i="1"/>
  <c r="M45" i="1"/>
  <c r="M40" i="1"/>
  <c r="M38" i="1"/>
  <c r="M52" i="1"/>
  <c r="M51" i="1"/>
  <c r="M18" i="1"/>
  <c r="M31" i="1"/>
  <c r="M29" i="1"/>
  <c r="M27" i="1"/>
  <c r="M41" i="1"/>
  <c r="M25" i="1"/>
  <c r="M32" i="1"/>
  <c r="M30" i="1"/>
  <c r="M28" i="1"/>
  <c r="M26" i="1"/>
  <c r="M17" i="1"/>
  <c r="AH6" i="1"/>
  <c r="AH7" i="1"/>
  <c r="AH10" i="1"/>
  <c r="AH11" i="1"/>
  <c r="AH12" i="1"/>
  <c r="AH14" i="1"/>
  <c r="AG6" i="1"/>
  <c r="AG7" i="1"/>
  <c r="AG10" i="1"/>
  <c r="AG11" i="1"/>
  <c r="AG12" i="1"/>
  <c r="AG14" i="1"/>
  <c r="AF6" i="1"/>
  <c r="AF7" i="1"/>
  <c r="AF10" i="1"/>
  <c r="AF11" i="1"/>
  <c r="AF12" i="1"/>
  <c r="AF14" i="1"/>
  <c r="AE6" i="1"/>
  <c r="AE7" i="1"/>
  <c r="AE10" i="1"/>
  <c r="AE11" i="1"/>
  <c r="AE12" i="1"/>
  <c r="AE14" i="1"/>
  <c r="AL6" i="1" l="1"/>
  <c r="J6" i="1" s="1" a="1"/>
  <c r="J6" i="1" s="1"/>
  <c r="AL7" i="1"/>
  <c r="AL8" i="1"/>
  <c r="R8" i="1" s="1" a="1"/>
  <c r="AL9" i="1"/>
  <c r="R9" i="1" s="1" a="1"/>
  <c r="AL10" i="1"/>
  <c r="AL11" i="1"/>
  <c r="AL12" i="1"/>
  <c r="AL13" i="1"/>
  <c r="R13" i="1" s="1" a="1"/>
  <c r="AL14" i="1"/>
  <c r="Q5" i="1"/>
  <c r="Q6" i="1"/>
  <c r="Q7" i="1"/>
  <c r="Q8" i="1"/>
  <c r="Q9" i="1"/>
  <c r="Q10" i="1"/>
  <c r="Q11" i="1"/>
  <c r="Q12" i="1"/>
  <c r="Q13" i="1"/>
  <c r="Q14" i="1"/>
  <c r="I5" i="1"/>
  <c r="I6" i="1"/>
  <c r="I7" i="1"/>
  <c r="I8" i="1"/>
  <c r="I9" i="1"/>
  <c r="I10" i="1"/>
  <c r="I11" i="1"/>
  <c r="I12" i="1"/>
  <c r="I13" i="1"/>
  <c r="I14" i="1"/>
  <c r="R8" i="1" l="1"/>
  <c r="S8" i="1"/>
  <c r="T8" i="1"/>
  <c r="S9" i="1"/>
  <c r="T9" i="1"/>
  <c r="R9" i="1"/>
  <c r="R13" i="1"/>
  <c r="S13" i="1"/>
  <c r="T13" i="1"/>
  <c r="AH8" i="1"/>
  <c r="AH9" i="1"/>
  <c r="AH13" i="1"/>
  <c r="AF9" i="1"/>
  <c r="AG9" i="1"/>
  <c r="AF8" i="1"/>
  <c r="AG8" i="1"/>
  <c r="AF13" i="1"/>
  <c r="AG13" i="1"/>
  <c r="AE13" i="1"/>
  <c r="AE9" i="1"/>
  <c r="AE8" i="1"/>
  <c r="AC7" i="1"/>
  <c r="AB9" i="1"/>
  <c r="AA12" i="1"/>
  <c r="AA11" i="1"/>
  <c r="Z9" i="1"/>
  <c r="J13" i="1" a="1"/>
  <c r="K13" i="1" s="1"/>
  <c r="AC14" i="1"/>
  <c r="AC8" i="1"/>
  <c r="J8" i="1" a="1"/>
  <c r="J8" i="1" s="1"/>
  <c r="AA14" i="1"/>
  <c r="AA8" i="1"/>
  <c r="J7" i="1" a="1"/>
  <c r="J7" i="1" s="1"/>
  <c r="AC12" i="1"/>
  <c r="AA6" i="1"/>
  <c r="J14" i="1" a="1"/>
  <c r="J14" i="1" s="1"/>
  <c r="AC13" i="1"/>
  <c r="AB7" i="1"/>
  <c r="J12" i="1" a="1"/>
  <c r="K12" i="1" s="1"/>
  <c r="AB13" i="1"/>
  <c r="AA9" i="1"/>
  <c r="AA7" i="1"/>
  <c r="AA13" i="1"/>
  <c r="Z7" i="1"/>
  <c r="Z13" i="1"/>
  <c r="AC6" i="1"/>
  <c r="Z11" i="1"/>
  <c r="AA10" i="1"/>
  <c r="J10" i="1" a="1"/>
  <c r="AC10" i="1"/>
  <c r="J9" i="1" a="1"/>
  <c r="L9" i="1" s="1"/>
  <c r="AC11" i="1"/>
  <c r="AC9" i="1"/>
  <c r="J11" i="1" a="1"/>
  <c r="J11" i="1" s="1"/>
  <c r="AB11" i="1"/>
  <c r="L6" i="1"/>
  <c r="K6" i="1"/>
  <c r="AB14" i="1"/>
  <c r="Z14" i="1"/>
  <c r="AB12" i="1"/>
  <c r="Z12" i="1"/>
  <c r="AB10" i="1"/>
  <c r="Z10" i="1"/>
  <c r="AB8" i="1"/>
  <c r="Z8" i="1"/>
  <c r="AB6" i="1"/>
  <c r="Z6" i="1"/>
  <c r="Q4" i="1"/>
  <c r="I4" i="1"/>
  <c r="AL5" i="1"/>
  <c r="R5" i="1" s="1" a="1"/>
  <c r="AL4" i="1"/>
  <c r="R4" i="1" s="1" a="1"/>
  <c r="AE3" i="1"/>
  <c r="R5" i="1" l="1"/>
  <c r="S5" i="1"/>
  <c r="T5" i="1"/>
  <c r="R4" i="1"/>
  <c r="S4" i="1"/>
  <c r="T4" i="1"/>
  <c r="U9" i="1"/>
  <c r="U13" i="1"/>
  <c r="U8" i="1"/>
  <c r="Z4" i="1"/>
  <c r="AH5" i="1"/>
  <c r="AH4" i="1"/>
  <c r="AF5" i="1"/>
  <c r="AG5" i="1"/>
  <c r="AF4" i="1"/>
  <c r="AG4" i="1"/>
  <c r="AE5" i="1"/>
  <c r="J4" i="1" a="1"/>
  <c r="K4" i="1" s="1"/>
  <c r="AE4" i="1"/>
  <c r="K14" i="1"/>
  <c r="L7" i="1"/>
  <c r="K11" i="1"/>
  <c r="L13" i="1"/>
  <c r="J12" i="1"/>
  <c r="L11" i="1"/>
  <c r="J13" i="1"/>
  <c r="M6" i="1"/>
  <c r="L8" i="1"/>
  <c r="K7" i="1"/>
  <c r="K8" i="1"/>
  <c r="L14" i="1"/>
  <c r="L12" i="1"/>
  <c r="J10" i="1"/>
  <c r="L10" i="1"/>
  <c r="K10" i="1"/>
  <c r="J9" i="1"/>
  <c r="K9" i="1"/>
  <c r="Z5" i="1"/>
  <c r="AB5" i="1"/>
  <c r="AA5" i="1"/>
  <c r="AC5" i="1"/>
  <c r="J5" i="1" a="1"/>
  <c r="J5" i="1" s="1"/>
  <c r="AC4" i="1"/>
  <c r="AA4" i="1"/>
  <c r="AB4" i="1"/>
  <c r="U5" i="1" l="1"/>
  <c r="U4" i="1"/>
  <c r="L4" i="1"/>
  <c r="J4" i="1"/>
  <c r="M14" i="1"/>
  <c r="M11" i="1"/>
  <c r="M7" i="1"/>
  <c r="M12" i="1"/>
  <c r="M13" i="1"/>
  <c r="M8" i="1"/>
  <c r="M9" i="1"/>
  <c r="M10" i="1"/>
  <c r="L5" i="1"/>
  <c r="K5" i="1"/>
  <c r="M4" i="1" l="1"/>
  <c r="M5" i="1"/>
</calcChain>
</file>

<file path=xl/sharedStrings.xml><?xml version="1.0" encoding="utf-8"?>
<sst xmlns="http://schemas.openxmlformats.org/spreadsheetml/2006/main" count="28" uniqueCount="19">
  <si>
    <t>№ п/п</t>
  </si>
  <si>
    <t>Фамилия</t>
  </si>
  <si>
    <t>Имя</t>
  </si>
  <si>
    <t>Отчество</t>
  </si>
  <si>
    <t>Дата рожд</t>
  </si>
  <si>
    <t>СТАЖ</t>
  </si>
  <si>
    <t>Дата прием в ОУ</t>
  </si>
  <si>
    <t>Расчетная дата</t>
  </si>
  <si>
    <t>Текущая дата</t>
  </si>
  <si>
    <t>Общий стаж                                                                   (на дату приема)</t>
  </si>
  <si>
    <t>Педагогический стаж                    (на дату приема)</t>
  </si>
  <si>
    <t>Общий стаж в данном ОУ</t>
  </si>
  <si>
    <t>лет</t>
  </si>
  <si>
    <t>мес</t>
  </si>
  <si>
    <t>дн</t>
  </si>
  <si>
    <t>Пед стаж в данном ОУ</t>
  </si>
  <si>
    <t>Дата перевода на педагогическую должность</t>
  </si>
  <si>
    <t>Общий стаж  на                             30.06.2020</t>
  </si>
  <si>
    <t>Педагогический   стаж на                      30.06.2020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</si>
</sst>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/>
    <xf numFmtId="1" fontId="1" fillId="0" borderId="1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4" fillId="0" borderId="18" xfId="0" applyFont="1" applyBorder="1"/>
    <xf numFmtId="14" fontId="1" fillId="0" borderId="14" xfId="0" applyNumberFormat="1" applyFont="1" applyBorder="1"/>
    <xf numFmtId="0" fontId="1" fillId="0" borderId="14" xfId="0" applyFont="1" applyFill="1" applyBorder="1" applyAlignment="1">
      <alignment vertical="top"/>
    </xf>
    <xf numFmtId="0" fontId="1" fillId="0" borderId="14" xfId="0" applyFont="1" applyFill="1" applyBorder="1"/>
    <xf numFmtId="0" fontId="5" fillId="0" borderId="14" xfId="0" applyFont="1" applyFill="1" applyBorder="1"/>
    <xf numFmtId="14" fontId="1" fillId="0" borderId="15" xfId="0" applyNumberFormat="1" applyFont="1" applyFill="1" applyBorder="1"/>
    <xf numFmtId="14" fontId="5" fillId="0" borderId="15" xfId="0" applyNumberFormat="1" applyFont="1" applyFill="1" applyBorder="1"/>
    <xf numFmtId="1" fontId="1" fillId="0" borderId="16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/>
    <xf numFmtId="14" fontId="5" fillId="0" borderId="14" xfId="0" applyNumberFormat="1" applyFont="1" applyFill="1" applyBorder="1"/>
    <xf numFmtId="1" fontId="1" fillId="2" borderId="17" xfId="0" applyNumberFormat="1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Fill="1" applyBorder="1"/>
    <xf numFmtId="0" fontId="4" fillId="0" borderId="14" xfId="0" applyFont="1" applyFill="1" applyBorder="1"/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14" xfId="0" applyFont="1" applyFill="1" applyBorder="1"/>
    <xf numFmtId="14" fontId="7" fillId="0" borderId="15" xfId="0" applyNumberFormat="1" applyFont="1" applyFill="1" applyBorder="1"/>
    <xf numFmtId="1" fontId="7" fillId="0" borderId="16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14" fontId="7" fillId="0" borderId="14" xfId="0" applyNumberFormat="1" applyFont="1" applyFill="1" applyBorder="1"/>
    <xf numFmtId="14" fontId="7" fillId="0" borderId="14" xfId="0" applyNumberFormat="1" applyFont="1" applyBorder="1"/>
    <xf numFmtId="1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14" fontId="1" fillId="0" borderId="0" xfId="0" applyNumberFormat="1" applyFont="1" applyFill="1" applyBorder="1"/>
    <xf numFmtId="14" fontId="1" fillId="0" borderId="0" xfId="0" applyNumberFormat="1" applyFont="1" applyBorder="1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L54"/>
  <sheetViews>
    <sheetView tabSelected="1" zoomScale="90" zoomScaleNormal="90" workbookViewId="0">
      <selection activeCell="AE4" sqref="AE4"/>
    </sheetView>
  </sheetViews>
  <sheetFormatPr defaultRowHeight="15" x14ac:dyDescent="0.25"/>
  <cols>
    <col min="2" max="2" width="9.140625" style="49"/>
    <col min="5" max="5" width="15.140625" customWidth="1"/>
    <col min="6" max="6" width="5" customWidth="1"/>
    <col min="7" max="7" width="5.140625" customWidth="1"/>
    <col min="8" max="8" width="5" customWidth="1"/>
    <col min="9" max="9" width="20.85546875" customWidth="1"/>
    <col min="10" max="10" width="5.85546875" customWidth="1"/>
    <col min="11" max="11" width="5.140625" customWidth="1"/>
    <col min="12" max="12" width="5.28515625" customWidth="1"/>
    <col min="13" max="13" width="21.42578125" customWidth="1"/>
    <col min="14" max="14" width="6.28515625" customWidth="1"/>
    <col min="15" max="15" width="5.140625" customWidth="1"/>
    <col min="16" max="16" width="4.42578125" customWidth="1"/>
    <col min="17" max="17" width="19.28515625" customWidth="1"/>
    <col min="18" max="18" width="6" customWidth="1"/>
    <col min="19" max="19" width="4.7109375" customWidth="1"/>
    <col min="20" max="20" width="5.140625" customWidth="1"/>
    <col min="21" max="21" width="19.42578125" customWidth="1"/>
    <col min="22" max="22" width="18" customWidth="1"/>
    <col min="23" max="23" width="4.42578125" customWidth="1"/>
    <col min="24" max="24" width="6" customWidth="1"/>
    <col min="25" max="25" width="5.42578125" customWidth="1"/>
    <col min="26" max="26" width="18.85546875" customWidth="1"/>
    <col min="27" max="27" width="5.28515625" customWidth="1"/>
    <col min="28" max="28" width="4.5703125" customWidth="1"/>
    <col min="29" max="29" width="4.42578125" customWidth="1"/>
    <col min="30" max="30" width="17.28515625" customWidth="1"/>
    <col min="31" max="31" width="18.28515625" customWidth="1"/>
    <col min="32" max="32" width="8.85546875" customWidth="1"/>
    <col min="33" max="33" width="5.28515625" customWidth="1"/>
    <col min="34" max="34" width="4" customWidth="1"/>
    <col min="35" max="35" width="16.7109375" customWidth="1"/>
    <col min="36" max="36" width="13.5703125" customWidth="1"/>
    <col min="37" max="37" width="15" customWidth="1"/>
    <col min="38" max="38" width="13.5703125" customWidth="1"/>
  </cols>
  <sheetData>
    <row r="1" spans="1:38" s="1" customFormat="1" ht="17.25" thickTop="1" thickBot="1" x14ac:dyDescent="0.3">
      <c r="A1" s="50" t="s">
        <v>0</v>
      </c>
      <c r="B1" s="53" t="s">
        <v>1</v>
      </c>
      <c r="C1" s="50" t="s">
        <v>2</v>
      </c>
      <c r="D1" s="50" t="s">
        <v>3</v>
      </c>
      <c r="E1" s="56" t="s">
        <v>4</v>
      </c>
      <c r="F1" s="66" t="s">
        <v>5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8"/>
      <c r="AI1" s="56" t="s">
        <v>6</v>
      </c>
      <c r="AJ1" s="56" t="s">
        <v>16</v>
      </c>
      <c r="AK1" s="56" t="s">
        <v>7</v>
      </c>
      <c r="AL1" s="56" t="s">
        <v>8</v>
      </c>
    </row>
    <row r="2" spans="1:38" s="1" customFormat="1" ht="60" customHeight="1" thickTop="1" thickBot="1" x14ac:dyDescent="0.3">
      <c r="A2" s="51"/>
      <c r="B2" s="54"/>
      <c r="C2" s="51"/>
      <c r="D2" s="51"/>
      <c r="E2" s="57"/>
      <c r="F2" s="60" t="s">
        <v>9</v>
      </c>
      <c r="G2" s="61"/>
      <c r="H2" s="61"/>
      <c r="I2" s="61"/>
      <c r="J2" s="61" t="s">
        <v>17</v>
      </c>
      <c r="K2" s="61"/>
      <c r="L2" s="61"/>
      <c r="M2" s="62"/>
      <c r="N2" s="60" t="s">
        <v>10</v>
      </c>
      <c r="O2" s="61"/>
      <c r="P2" s="61"/>
      <c r="Q2" s="62"/>
      <c r="R2" s="60" t="s">
        <v>18</v>
      </c>
      <c r="S2" s="61"/>
      <c r="T2" s="61"/>
      <c r="U2" s="62"/>
      <c r="V2" s="63" t="s">
        <v>11</v>
      </c>
      <c r="W2" s="64"/>
      <c r="X2" s="64"/>
      <c r="Y2" s="64"/>
      <c r="Z2" s="64"/>
      <c r="AA2" s="64"/>
      <c r="AB2" s="64"/>
      <c r="AC2" s="65"/>
      <c r="AD2" s="60" t="s">
        <v>15</v>
      </c>
      <c r="AE2" s="61"/>
      <c r="AF2" s="61"/>
      <c r="AG2" s="61"/>
      <c r="AH2" s="62"/>
      <c r="AI2" s="57"/>
      <c r="AJ2" s="57"/>
      <c r="AK2" s="57"/>
      <c r="AL2" s="57"/>
    </row>
    <row r="3" spans="1:38" s="1" customFormat="1" ht="48.75" customHeight="1" thickTop="1" thickBot="1" x14ac:dyDescent="0.3">
      <c r="A3" s="52"/>
      <c r="B3" s="55"/>
      <c r="C3" s="52"/>
      <c r="D3" s="52"/>
      <c r="E3" s="58"/>
      <c r="F3" s="2" t="s">
        <v>12</v>
      </c>
      <c r="G3" s="3" t="s">
        <v>13</v>
      </c>
      <c r="H3" s="4" t="s">
        <v>14</v>
      </c>
      <c r="I3" s="4"/>
      <c r="J3" s="2" t="s">
        <v>12</v>
      </c>
      <c r="K3" s="29" t="s">
        <v>13</v>
      </c>
      <c r="L3" s="28" t="s">
        <v>14</v>
      </c>
      <c r="M3" s="4"/>
      <c r="N3" s="4" t="s">
        <v>12</v>
      </c>
      <c r="O3" s="4" t="s">
        <v>13</v>
      </c>
      <c r="P3" s="4" t="s">
        <v>14</v>
      </c>
      <c r="Q3" s="4"/>
      <c r="R3" s="4" t="s">
        <v>12</v>
      </c>
      <c r="S3" s="4" t="s">
        <v>13</v>
      </c>
      <c r="T3" s="4" t="s">
        <v>14</v>
      </c>
      <c r="U3" s="4"/>
      <c r="V3" s="69">
        <f>AK4</f>
        <v>43952</v>
      </c>
      <c r="W3" s="70"/>
      <c r="X3" s="70"/>
      <c r="Y3" s="71"/>
      <c r="Z3" s="69">
        <v>44012</v>
      </c>
      <c r="AA3" s="70"/>
      <c r="AB3" s="70"/>
      <c r="AC3" s="71"/>
      <c r="AD3" s="30">
        <f>AK4</f>
        <v>43952</v>
      </c>
      <c r="AE3" s="72">
        <f ca="1">TODAY()</f>
        <v>44012</v>
      </c>
      <c r="AF3" s="73"/>
      <c r="AG3" s="73"/>
      <c r="AH3" s="74"/>
      <c r="AI3" s="59"/>
      <c r="AJ3" s="59"/>
      <c r="AK3" s="59"/>
      <c r="AL3" s="59"/>
    </row>
    <row r="4" spans="1:38" s="1" customFormat="1" ht="16.5" thickTop="1" x14ac:dyDescent="0.25">
      <c r="A4" s="5">
        <v>1</v>
      </c>
      <c r="B4" s="11"/>
      <c r="C4" s="11"/>
      <c r="D4" s="11"/>
      <c r="E4" s="14"/>
      <c r="F4" s="16">
        <v>0</v>
      </c>
      <c r="G4" s="17">
        <v>0</v>
      </c>
      <c r="H4" s="18">
        <v>0</v>
      </c>
      <c r="I4" s="8" t="str">
        <f t="shared" ref="I4:I16" si="0">F4&amp;" л. "&amp;G4&amp;" мес. "&amp;H4&amp;" дн."</f>
        <v>0 л. 0 мес. 0 дн.</v>
      </c>
      <c r="J4" s="8">
        <f t="array" aca="1" ref="J4:L4" ca="1">DATEDIF(EDATE($AI4,-F4*12-G4)-H4,$AL4,{"y","ym","md"})</f>
        <v>2</v>
      </c>
      <c r="K4" s="8">
        <f ca="1"/>
        <v>4</v>
      </c>
      <c r="L4" s="24">
        <f ca="1"/>
        <v>29</v>
      </c>
      <c r="M4" s="24" t="str">
        <f t="shared" ref="M4:M16" ca="1" si="1">J4&amp;" л. "&amp;K4&amp;" мес. "&amp;L4&amp;" дн."</f>
        <v>2 л. 4 мес. 29 дн.</v>
      </c>
      <c r="N4" s="16">
        <v>0</v>
      </c>
      <c r="O4" s="17">
        <v>0</v>
      </c>
      <c r="P4" s="17">
        <v>0</v>
      </c>
      <c r="Q4" s="8" t="str">
        <f t="shared" ref="Q4:Q16" si="2">N4&amp;" л. "&amp;O4&amp;" мес. "&amp;P4&amp;" дн."</f>
        <v>0 л. 0 мес. 0 дн.</v>
      </c>
      <c r="R4" s="6">
        <f t="array" aca="1" ref="R4:T4" ca="1">IF(AJ4&lt;&gt;"",DATEDIF(EDATE($AI4,-N4*12-O4)-P4,$AL4,{"y","ym","md"}),N4:P4)</f>
        <v>2</v>
      </c>
      <c r="S4" s="7">
        <f ca="1"/>
        <v>4</v>
      </c>
      <c r="T4" s="7">
        <f ca="1"/>
        <v>29</v>
      </c>
      <c r="U4" s="8" t="str">
        <f ca="1">IF(AJ4="",Q4,R4&amp;" л. "&amp;S4&amp;" мес. "&amp;T4&amp;" дн.")</f>
        <v>2 л. 4 мес. 29 дн.</v>
      </c>
      <c r="V4" s="9" t="str">
        <f t="shared" ref="V4:V16" si="3">IFERROR(DATEDIF(AI4,AK4,"y")&amp;" л. "&amp;DATEDIF(AI4,AK4,"ym")&amp;" мес. "&amp;DATEDIF(AI4,AK4,"md")&amp;" дн.","")</f>
        <v>2 л. 3 мес. 0 дн.</v>
      </c>
      <c r="W4" s="9">
        <f t="shared" ref="W4:W16" si="4">IFERROR(DATEDIF(AI4,AK4,"y"),"")</f>
        <v>2</v>
      </c>
      <c r="X4" s="9">
        <f t="shared" ref="X4:X16" si="5">IFERROR(DATEDIF(AI4,AK4,"ym"),"")</f>
        <v>3</v>
      </c>
      <c r="Y4" s="9">
        <f t="shared" ref="Y4:Y16" si="6">IFERROR(DATEDIF(AI4,AK4,"md"),"")</f>
        <v>0</v>
      </c>
      <c r="Z4" s="9" t="str">
        <f t="shared" ref="Z4:Z16" ca="1" si="7">DATEDIF(AI4,AL4,"y")&amp;" л. "&amp;DATEDIF(AI4,AL4,"ym")&amp;" мес. "&amp;DATEDIF(AI4,AL4,"md")&amp;" дн."</f>
        <v>2 л. 4 мес. 29 дн.</v>
      </c>
      <c r="AA4" s="9">
        <f t="shared" ref="AA4:AA16" ca="1" si="8">DATEDIF(AI4,AL4,"y")</f>
        <v>2</v>
      </c>
      <c r="AB4" s="9">
        <f t="shared" ref="AB4:AB16" ca="1" si="9">DATEDIF(AI4,AL4,"ym")</f>
        <v>4</v>
      </c>
      <c r="AC4" s="9">
        <f t="shared" ref="AC4:AC16" ca="1" si="10">DATEDIF(AI4,AL4,"md")</f>
        <v>29</v>
      </c>
      <c r="AD4" s="26" t="str">
        <f t="shared" ref="AD4:AD16" si="11">IFERROR(IF(AJ4="","",DATEDIF(AJ4,AK4,"y")&amp;" л. "&amp;DATEDIF(AJ4,AK4,"ym")&amp;" мес. "&amp;DATEDIF(AJ4,AK4,"md")&amp;" дн."),"")</f>
        <v>0 л. 9 мес. 16 дн.</v>
      </c>
      <c r="AE4" s="26" t="str">
        <f t="shared" ref="AE4:AE16" ca="1" si="12">IF(AJ4="","",DATEDIF(AJ4,AL4,"y")&amp;" г. "&amp;DATEDIF(AJ4,AL4,"ym")&amp;" мес. "&amp;DATEDIF(AJ4,AL4,"md")&amp;" дн.")</f>
        <v>0 г. 11 мес. 15 дн.</v>
      </c>
      <c r="AF4" s="26">
        <f t="shared" ref="AF4:AF16" ca="1" si="13">IF(AJ4="","",DATEDIF(AJ4,AL4,"y"))</f>
        <v>0</v>
      </c>
      <c r="AG4" s="9">
        <f t="shared" ref="AG4:AG16" ca="1" si="14">IF(AJ4="","",DATEDIF(AJ4,AL4,"ym"))</f>
        <v>11</v>
      </c>
      <c r="AH4" s="9">
        <f t="shared" ref="AH4:AH16" ca="1" si="15">IF(AJ4="","",DATEDIF(AJ4,AL4,"md"))</f>
        <v>15</v>
      </c>
      <c r="AI4" s="22">
        <v>43132</v>
      </c>
      <c r="AJ4" s="22">
        <v>43661</v>
      </c>
      <c r="AK4" s="22">
        <v>43952</v>
      </c>
      <c r="AL4" s="10">
        <f t="shared" ref="AL4:AL21" ca="1" si="16">TODAY()</f>
        <v>44012</v>
      </c>
    </row>
    <row r="5" spans="1:38" s="1" customFormat="1" ht="15.75" x14ac:dyDescent="0.25">
      <c r="A5" s="5">
        <v>2</v>
      </c>
      <c r="B5" s="11"/>
      <c r="C5" s="11"/>
      <c r="D5" s="11"/>
      <c r="E5" s="14"/>
      <c r="F5" s="16">
        <v>10</v>
      </c>
      <c r="G5" s="17">
        <v>8</v>
      </c>
      <c r="H5" s="18">
        <v>16</v>
      </c>
      <c r="I5" s="8" t="str">
        <f t="shared" si="0"/>
        <v>10 л. 8 мес. 16 дн.</v>
      </c>
      <c r="J5" s="8">
        <f t="array" aca="1" ref="J5:L5" ca="1">DATEDIF(EDATE($AI5,-F5*12-G5)-H5,$AL5,{"y","ym","md"})</f>
        <v>14</v>
      </c>
      <c r="K5" s="8">
        <f ca="1"/>
        <v>11</v>
      </c>
      <c r="L5" s="24">
        <f ca="1"/>
        <v>14</v>
      </c>
      <c r="M5" s="24" t="str">
        <f t="shared" ca="1" si="1"/>
        <v>14 л. 11 мес. 14 дн.</v>
      </c>
      <c r="N5" s="16">
        <v>10</v>
      </c>
      <c r="O5" s="17">
        <v>4</v>
      </c>
      <c r="P5" s="17">
        <v>9</v>
      </c>
      <c r="Q5" s="8" t="str">
        <f t="shared" si="2"/>
        <v>10 л. 4 мес. 9 дн.</v>
      </c>
      <c r="R5" s="6">
        <f t="array" aca="1" ref="R5:T5" ca="1">IF(AJ5&lt;&gt;"",DATEDIF(EDATE($AI5,-N5*12-O5)-P5,$AL5,{"y","ym","md"}),N5:P5)</f>
        <v>14</v>
      </c>
      <c r="S5" s="7">
        <f ca="1"/>
        <v>7</v>
      </c>
      <c r="T5" s="7">
        <f ca="1"/>
        <v>8</v>
      </c>
      <c r="U5" s="8" t="str">
        <f t="shared" ref="U5:U54" ca="1" si="17">IF(AJ5="",Q5,R5&amp;" л. "&amp;S5&amp;" мес. "&amp;T5&amp;" дн.")</f>
        <v>14 л. 7 мес. 8 дн.</v>
      </c>
      <c r="V5" s="25" t="str">
        <f t="shared" si="3"/>
        <v>4 л. 1 мес. 0 дн.</v>
      </c>
      <c r="W5" s="25">
        <f t="shared" si="4"/>
        <v>4</v>
      </c>
      <c r="X5" s="25">
        <f t="shared" si="5"/>
        <v>1</v>
      </c>
      <c r="Y5" s="25">
        <f t="shared" si="6"/>
        <v>0</v>
      </c>
      <c r="Z5" s="25" t="str">
        <f t="shared" ca="1" si="7"/>
        <v>4 л. 2 мес. 29 дн.</v>
      </c>
      <c r="AA5" s="25">
        <f t="shared" ca="1" si="8"/>
        <v>4</v>
      </c>
      <c r="AB5" s="25">
        <f t="shared" ca="1" si="9"/>
        <v>2</v>
      </c>
      <c r="AC5" s="25">
        <f t="shared" ca="1" si="10"/>
        <v>29</v>
      </c>
      <c r="AD5" s="27" t="str">
        <f t="shared" si="11"/>
        <v>4 л. 1 мес. 0 дн.</v>
      </c>
      <c r="AE5" s="27" t="str">
        <f t="shared" ca="1" si="12"/>
        <v>4 г. 2 мес. 29 дн.</v>
      </c>
      <c r="AF5" s="27">
        <f t="shared" ca="1" si="13"/>
        <v>4</v>
      </c>
      <c r="AG5" s="25">
        <f t="shared" ca="1" si="14"/>
        <v>2</v>
      </c>
      <c r="AH5" s="25">
        <f t="shared" ca="1" si="15"/>
        <v>29</v>
      </c>
      <c r="AI5" s="22">
        <v>42461</v>
      </c>
      <c r="AJ5" s="22">
        <v>42461</v>
      </c>
      <c r="AK5" s="22">
        <v>43952</v>
      </c>
      <c r="AL5" s="10">
        <f t="shared" ca="1" si="16"/>
        <v>44012</v>
      </c>
    </row>
    <row r="6" spans="1:38" ht="15.75" x14ac:dyDescent="0.25">
      <c r="A6">
        <v>3</v>
      </c>
      <c r="B6" s="12"/>
      <c r="C6" s="12"/>
      <c r="D6" s="12"/>
      <c r="E6" s="14"/>
      <c r="F6" s="16">
        <v>20</v>
      </c>
      <c r="G6" s="17">
        <v>10</v>
      </c>
      <c r="H6" s="18">
        <v>24</v>
      </c>
      <c r="I6" s="8" t="str">
        <f t="shared" si="0"/>
        <v>20 л. 10 мес. 24 дн.</v>
      </c>
      <c r="J6" s="8">
        <f t="array" aca="1" ref="J6:L6" ca="1">DATEDIF(EDATE($AI6,-F6*12-G6)-H6,$AL6,{"y","ym","md"})</f>
        <v>26</v>
      </c>
      <c r="K6" s="8">
        <f ca="1"/>
        <v>2</v>
      </c>
      <c r="L6" s="24">
        <f ca="1"/>
        <v>7</v>
      </c>
      <c r="M6" s="24" t="str">
        <f t="shared" ca="1" si="1"/>
        <v>26 л. 2 мес. 7 дн.</v>
      </c>
      <c r="N6" s="16">
        <v>0</v>
      </c>
      <c r="O6" s="17">
        <v>0</v>
      </c>
      <c r="P6" s="17">
        <v>0</v>
      </c>
      <c r="Q6" s="8" t="str">
        <f t="shared" si="2"/>
        <v>0 л. 0 мес. 0 дн.</v>
      </c>
      <c r="R6" s="6">
        <f t="array" ref="R6:T6">IF(AJ6&lt;&gt;"",DATEDIF(EDATE($AI6,-N6*12-O6)-P6,$AL6,{"y","ym","md"}),N6:P6)</f>
        <v>0</v>
      </c>
      <c r="S6" s="7">
        <v>0</v>
      </c>
      <c r="T6" s="7">
        <v>0</v>
      </c>
      <c r="U6" s="8" t="str">
        <f t="shared" si="17"/>
        <v>0 л. 0 мес. 0 дн.</v>
      </c>
      <c r="V6" s="25" t="str">
        <f t="shared" si="3"/>
        <v>5 л. 1 мес. 14 дн.</v>
      </c>
      <c r="W6" s="25">
        <f t="shared" si="4"/>
        <v>5</v>
      </c>
      <c r="X6" s="25">
        <f t="shared" si="5"/>
        <v>1</v>
      </c>
      <c r="Y6" s="25">
        <f t="shared" si="6"/>
        <v>14</v>
      </c>
      <c r="Z6" s="25" t="str">
        <f t="shared" ca="1" si="7"/>
        <v>5 л. 3 мес. 13 дн.</v>
      </c>
      <c r="AA6" s="25">
        <f t="shared" ca="1" si="8"/>
        <v>5</v>
      </c>
      <c r="AB6" s="25">
        <f t="shared" ca="1" si="9"/>
        <v>3</v>
      </c>
      <c r="AC6" s="25">
        <f t="shared" ca="1" si="10"/>
        <v>13</v>
      </c>
      <c r="AD6" s="27" t="str">
        <f t="shared" si="11"/>
        <v/>
      </c>
      <c r="AE6" s="27" t="str">
        <f t="shared" si="12"/>
        <v/>
      </c>
      <c r="AF6" s="27" t="str">
        <f t="shared" si="13"/>
        <v/>
      </c>
      <c r="AG6" s="25" t="str">
        <f t="shared" si="14"/>
        <v/>
      </c>
      <c r="AH6" s="25" t="str">
        <f t="shared" si="15"/>
        <v/>
      </c>
      <c r="AI6" s="22">
        <v>42080</v>
      </c>
      <c r="AJ6" s="22"/>
      <c r="AK6" s="22">
        <v>43952</v>
      </c>
      <c r="AL6" s="10">
        <f t="shared" ca="1" si="16"/>
        <v>44012</v>
      </c>
    </row>
    <row r="7" spans="1:38" ht="15.75" x14ac:dyDescent="0.25">
      <c r="A7" s="5">
        <v>4</v>
      </c>
      <c r="B7" s="13"/>
      <c r="C7" s="13"/>
      <c r="D7" s="13"/>
      <c r="E7" s="15"/>
      <c r="F7" s="19">
        <v>12</v>
      </c>
      <c r="G7" s="20">
        <v>9</v>
      </c>
      <c r="H7" s="21">
        <v>21</v>
      </c>
      <c r="I7" s="8" t="str">
        <f t="shared" si="0"/>
        <v>12 л. 9 мес. 21 дн.</v>
      </c>
      <c r="J7" s="8">
        <f t="array" aca="1" ref="J7:L7" ca="1">DATEDIF(EDATE($AI7,-F7*12-G7)-H7,$AL7,{"y","ym","md"})</f>
        <v>13</v>
      </c>
      <c r="K7" s="8">
        <f ca="1"/>
        <v>10</v>
      </c>
      <c r="L7" s="24">
        <f ca="1"/>
        <v>28</v>
      </c>
      <c r="M7" s="24" t="str">
        <f t="shared" ca="1" si="1"/>
        <v>13 л. 10 мес. 28 дн.</v>
      </c>
      <c r="N7" s="19">
        <v>0</v>
      </c>
      <c r="O7" s="20">
        <v>0</v>
      </c>
      <c r="P7" s="20">
        <v>0</v>
      </c>
      <c r="Q7" s="8" t="str">
        <f t="shared" si="2"/>
        <v>0 л. 0 мес. 0 дн.</v>
      </c>
      <c r="R7" s="6">
        <f t="array" ref="R7:T7">IF(AJ7&lt;&gt;"",DATEDIF(EDATE($AI7,-N7*12-O7)-P7,$AL7,{"y","ym","md"}),N7:P7)</f>
        <v>0</v>
      </c>
      <c r="S7" s="7">
        <v>0</v>
      </c>
      <c r="T7" s="7">
        <v>0</v>
      </c>
      <c r="U7" s="8" t="str">
        <f t="shared" si="17"/>
        <v>0 л. 0 мес. 0 дн.</v>
      </c>
      <c r="V7" s="25" t="str">
        <f t="shared" si="3"/>
        <v>0 л. 11 мес. 8 дн.</v>
      </c>
      <c r="W7" s="25">
        <f t="shared" si="4"/>
        <v>0</v>
      </c>
      <c r="X7" s="25">
        <f t="shared" si="5"/>
        <v>11</v>
      </c>
      <c r="Y7" s="25">
        <f t="shared" si="6"/>
        <v>8</v>
      </c>
      <c r="Z7" s="25" t="str">
        <f t="shared" ca="1" si="7"/>
        <v>1 л. 1 мес. 7 дн.</v>
      </c>
      <c r="AA7" s="25">
        <f t="shared" ca="1" si="8"/>
        <v>1</v>
      </c>
      <c r="AB7" s="25">
        <f t="shared" ca="1" si="9"/>
        <v>1</v>
      </c>
      <c r="AC7" s="25">
        <f t="shared" ca="1" si="10"/>
        <v>7</v>
      </c>
      <c r="AD7" s="27" t="str">
        <f t="shared" si="11"/>
        <v/>
      </c>
      <c r="AE7" s="27" t="str">
        <f t="shared" si="12"/>
        <v/>
      </c>
      <c r="AF7" s="27" t="str">
        <f t="shared" si="13"/>
        <v/>
      </c>
      <c r="AG7" s="25" t="str">
        <f t="shared" si="14"/>
        <v/>
      </c>
      <c r="AH7" s="25" t="str">
        <f t="shared" si="15"/>
        <v/>
      </c>
      <c r="AI7" s="23">
        <v>43608</v>
      </c>
      <c r="AJ7" s="23"/>
      <c r="AK7" s="22">
        <v>43952</v>
      </c>
      <c r="AL7" s="10">
        <f t="shared" ca="1" si="16"/>
        <v>44012</v>
      </c>
    </row>
    <row r="8" spans="1:38" ht="15.75" x14ac:dyDescent="0.25">
      <c r="A8" s="5">
        <v>5</v>
      </c>
      <c r="B8" s="11"/>
      <c r="C8" s="11"/>
      <c r="D8" s="11"/>
      <c r="E8" s="14"/>
      <c r="F8" s="16">
        <v>26</v>
      </c>
      <c r="G8" s="17">
        <v>5</v>
      </c>
      <c r="H8" s="18">
        <v>0</v>
      </c>
      <c r="I8" s="8" t="str">
        <f t="shared" si="0"/>
        <v>26 л. 5 мес. 0 дн.</v>
      </c>
      <c r="J8" s="8">
        <f t="array" aca="1" ref="J8:L8" ca="1">DATEDIF(EDATE($AI8,-F8*12-G8)-H8,$AL8,{"y","ym","md"})</f>
        <v>31</v>
      </c>
      <c r="K8" s="8">
        <f ca="1"/>
        <v>6</v>
      </c>
      <c r="L8" s="24">
        <f ca="1"/>
        <v>25</v>
      </c>
      <c r="M8" s="24" t="str">
        <f t="shared" ca="1" si="1"/>
        <v>31 л. 6 мес. 25 дн.</v>
      </c>
      <c r="N8" s="16">
        <v>0</v>
      </c>
      <c r="O8" s="17">
        <v>0</v>
      </c>
      <c r="P8" s="17">
        <v>0</v>
      </c>
      <c r="Q8" s="8" t="str">
        <f t="shared" si="2"/>
        <v>0 л. 0 мес. 0 дн.</v>
      </c>
      <c r="R8" s="6">
        <f t="array" aca="1" ref="R8:T8" ca="1">IF(AJ8&lt;&gt;"",DATEDIF(EDATE($AI8,-N8*12-O8)-P8,$AL8,{"y","ym","md"}),N8:P8)</f>
        <v>5</v>
      </c>
      <c r="S8" s="7">
        <f ca="1"/>
        <v>1</v>
      </c>
      <c r="T8" s="7">
        <f ca="1"/>
        <v>25</v>
      </c>
      <c r="U8" s="8" t="str">
        <f t="shared" ca="1" si="17"/>
        <v>5 л. 1 мес. 25 дн.</v>
      </c>
      <c r="V8" s="25" t="str">
        <f t="shared" si="3"/>
        <v>4 л. 11 мес. 26 дн.</v>
      </c>
      <c r="W8" s="25">
        <f t="shared" si="4"/>
        <v>4</v>
      </c>
      <c r="X8" s="25">
        <f t="shared" si="5"/>
        <v>11</v>
      </c>
      <c r="Y8" s="25">
        <f t="shared" si="6"/>
        <v>26</v>
      </c>
      <c r="Z8" s="25" t="str">
        <f t="shared" ca="1" si="7"/>
        <v>5 л. 1 мес. 25 дн.</v>
      </c>
      <c r="AA8" s="25">
        <f t="shared" ca="1" si="8"/>
        <v>5</v>
      </c>
      <c r="AB8" s="25">
        <f t="shared" ca="1" si="9"/>
        <v>1</v>
      </c>
      <c r="AC8" s="25">
        <f t="shared" ca="1" si="10"/>
        <v>25</v>
      </c>
      <c r="AD8" s="27" t="str">
        <f t="shared" si="11"/>
        <v>4 л. 11 мес. 26 дн.</v>
      </c>
      <c r="AE8" s="27" t="str">
        <f t="shared" ca="1" si="12"/>
        <v>5 г. 1 мес. 25 дн.</v>
      </c>
      <c r="AF8" s="27">
        <f t="shared" ca="1" si="13"/>
        <v>5</v>
      </c>
      <c r="AG8" s="25">
        <f t="shared" ca="1" si="14"/>
        <v>1</v>
      </c>
      <c r="AH8" s="25">
        <f t="shared" ca="1" si="15"/>
        <v>25</v>
      </c>
      <c r="AI8" s="22">
        <v>42129</v>
      </c>
      <c r="AJ8" s="22">
        <v>42129</v>
      </c>
      <c r="AK8" s="22">
        <v>43952</v>
      </c>
      <c r="AL8" s="10">
        <f t="shared" ca="1" si="16"/>
        <v>44012</v>
      </c>
    </row>
    <row r="9" spans="1:38" ht="15.75" x14ac:dyDescent="0.25">
      <c r="A9">
        <v>6</v>
      </c>
      <c r="B9" s="11"/>
      <c r="C9" s="11"/>
      <c r="D9" s="11"/>
      <c r="E9" s="14"/>
      <c r="F9" s="16">
        <v>14</v>
      </c>
      <c r="G9" s="17">
        <v>4</v>
      </c>
      <c r="H9" s="18">
        <v>21</v>
      </c>
      <c r="I9" s="8" t="str">
        <f t="shared" si="0"/>
        <v>14 л. 4 мес. 21 дн.</v>
      </c>
      <c r="J9" s="8">
        <f t="array" aca="1" ref="J9:L9" ca="1">DATEDIF(EDATE($AI9,-F9*12-G9)-H9,$AL9,{"y","ym","md"})</f>
        <v>18</v>
      </c>
      <c r="K9" s="8">
        <f ca="1"/>
        <v>4</v>
      </c>
      <c r="L9" s="24">
        <f ca="1"/>
        <v>4</v>
      </c>
      <c r="M9" s="24" t="str">
        <f t="shared" ca="1" si="1"/>
        <v>18 л. 4 мес. 4 дн.</v>
      </c>
      <c r="N9" s="16">
        <v>6</v>
      </c>
      <c r="O9" s="17">
        <v>5</v>
      </c>
      <c r="P9" s="17">
        <v>19</v>
      </c>
      <c r="Q9" s="8" t="str">
        <f t="shared" si="2"/>
        <v>6 л. 5 мес. 19 дн.</v>
      </c>
      <c r="R9" s="6">
        <f t="array" aca="1" ref="R9:T9" ca="1">IF(AJ9&lt;&gt;"",DATEDIF(EDATE($AI9,-N9*12-O9)-P9,$AL9,{"y","ym","md"}),N9:P9)</f>
        <v>10</v>
      </c>
      <c r="S9" s="7">
        <f ca="1"/>
        <v>4</v>
      </c>
      <c r="T9" s="7">
        <f ca="1"/>
        <v>30</v>
      </c>
      <c r="U9" s="8" t="str">
        <f t="shared" ca="1" si="17"/>
        <v>10 л. 4 мес. 30 дн.</v>
      </c>
      <c r="V9" s="25" t="str">
        <f t="shared" si="3"/>
        <v>3 л. 9 мес. 12 дн.</v>
      </c>
      <c r="W9" s="25">
        <f t="shared" si="4"/>
        <v>3</v>
      </c>
      <c r="X9" s="25">
        <f t="shared" si="5"/>
        <v>9</v>
      </c>
      <c r="Y9" s="25">
        <f t="shared" si="6"/>
        <v>12</v>
      </c>
      <c r="Z9" s="25" t="str">
        <f t="shared" ca="1" si="7"/>
        <v>3 л. 11 мес. 11 дн.</v>
      </c>
      <c r="AA9" s="25">
        <f t="shared" ca="1" si="8"/>
        <v>3</v>
      </c>
      <c r="AB9" s="25">
        <f t="shared" ca="1" si="9"/>
        <v>11</v>
      </c>
      <c r="AC9" s="25">
        <f t="shared" ca="1" si="10"/>
        <v>11</v>
      </c>
      <c r="AD9" s="27" t="str">
        <f t="shared" si="11"/>
        <v>3 л. 9 мес. 12 дн.</v>
      </c>
      <c r="AE9" s="27" t="str">
        <f t="shared" ca="1" si="12"/>
        <v>3 г. 11 мес. 11 дн.</v>
      </c>
      <c r="AF9" s="27">
        <f t="shared" ca="1" si="13"/>
        <v>3</v>
      </c>
      <c r="AG9" s="25">
        <f t="shared" ca="1" si="14"/>
        <v>11</v>
      </c>
      <c r="AH9" s="25">
        <f t="shared" ca="1" si="15"/>
        <v>11</v>
      </c>
      <c r="AI9" s="22">
        <v>42570</v>
      </c>
      <c r="AJ9" s="22">
        <v>42570</v>
      </c>
      <c r="AK9" s="22">
        <v>43952</v>
      </c>
      <c r="AL9" s="10">
        <f t="shared" ca="1" si="16"/>
        <v>44012</v>
      </c>
    </row>
    <row r="10" spans="1:38" s="31" customFormat="1" ht="15.75" x14ac:dyDescent="0.25">
      <c r="A10" s="39">
        <v>7</v>
      </c>
      <c r="B10" s="32"/>
      <c r="C10" s="32"/>
      <c r="D10" s="32"/>
      <c r="E10" s="33"/>
      <c r="F10" s="34">
        <v>23</v>
      </c>
      <c r="G10" s="35">
        <v>4</v>
      </c>
      <c r="H10" s="36">
        <v>27</v>
      </c>
      <c r="I10" s="37" t="str">
        <f t="shared" si="0"/>
        <v>23 л. 4 мес. 27 дн.</v>
      </c>
      <c r="J10" s="37">
        <f t="array" aca="1" ref="J10:L10" ca="1">DATEDIF(EDATE($AI10,-F10*12-G10)-H10,$AL10,{"y","ym","md"})</f>
        <v>28</v>
      </c>
      <c r="K10" s="37">
        <f ca="1"/>
        <v>5</v>
      </c>
      <c r="L10" s="38">
        <f ca="1"/>
        <v>3</v>
      </c>
      <c r="M10" s="38" t="str">
        <f t="shared" ca="1" si="1"/>
        <v>28 л. 5 мес. 3 дн.</v>
      </c>
      <c r="N10" s="34">
        <v>0</v>
      </c>
      <c r="O10" s="35">
        <v>10</v>
      </c>
      <c r="P10" s="35">
        <v>10</v>
      </c>
      <c r="Q10" s="37" t="str">
        <f t="shared" si="2"/>
        <v>0 л. 10 мес. 10 дн.</v>
      </c>
      <c r="R10" s="6">
        <f t="array" ref="R10:T10">IF(AJ10&lt;&gt;"",DATEDIF(EDATE($AI10,-N10*12-O10)-P10,$AL10,{"y","ym","md"}),N10:P10)</f>
        <v>0</v>
      </c>
      <c r="S10" s="7">
        <v>10</v>
      </c>
      <c r="T10" s="7">
        <v>10</v>
      </c>
      <c r="U10" s="8" t="str">
        <f t="shared" si="17"/>
        <v>0 л. 10 мес. 10 дн.</v>
      </c>
      <c r="V10" s="39" t="str">
        <f t="shared" si="3"/>
        <v>4 л. 10 мес. 8 дн.</v>
      </c>
      <c r="W10" s="39">
        <f t="shared" si="4"/>
        <v>4</v>
      </c>
      <c r="X10" s="39">
        <f t="shared" si="5"/>
        <v>10</v>
      </c>
      <c r="Y10" s="39">
        <f t="shared" si="6"/>
        <v>8</v>
      </c>
      <c r="Z10" s="39" t="str">
        <f t="shared" ca="1" si="7"/>
        <v>5 л. 0 мес. 7 дн.</v>
      </c>
      <c r="AA10" s="39">
        <f t="shared" ca="1" si="8"/>
        <v>5</v>
      </c>
      <c r="AB10" s="39">
        <f t="shared" ca="1" si="9"/>
        <v>0</v>
      </c>
      <c r="AC10" s="39">
        <f t="shared" ca="1" si="10"/>
        <v>7</v>
      </c>
      <c r="AD10" s="32" t="str">
        <f t="shared" si="11"/>
        <v/>
      </c>
      <c r="AE10" s="32" t="str">
        <f t="shared" si="12"/>
        <v/>
      </c>
      <c r="AF10" s="32" t="str">
        <f t="shared" si="13"/>
        <v/>
      </c>
      <c r="AG10" s="39" t="str">
        <f t="shared" si="14"/>
        <v/>
      </c>
      <c r="AH10" s="39" t="str">
        <f t="shared" si="15"/>
        <v/>
      </c>
      <c r="AI10" s="40">
        <v>42178</v>
      </c>
      <c r="AJ10" s="40"/>
      <c r="AK10" s="40">
        <v>43952</v>
      </c>
      <c r="AL10" s="41">
        <f t="shared" ca="1" si="16"/>
        <v>44012</v>
      </c>
    </row>
    <row r="11" spans="1:38" ht="15.75" x14ac:dyDescent="0.25">
      <c r="A11" s="5">
        <v>8</v>
      </c>
      <c r="B11" s="12"/>
      <c r="C11" s="12"/>
      <c r="D11" s="12"/>
      <c r="E11" s="14"/>
      <c r="F11" s="16">
        <v>2</v>
      </c>
      <c r="G11" s="17">
        <v>1</v>
      </c>
      <c r="H11" s="18">
        <v>2</v>
      </c>
      <c r="I11" s="8" t="str">
        <f t="shared" si="0"/>
        <v>2 л. 1 мес. 2 дн.</v>
      </c>
      <c r="J11" s="8">
        <f t="array" aca="1" ref="J11:L11" ca="1">DATEDIF(EDATE($AI11,-F11*12-G11)-H11,$AL11,{"y","ym","md"})</f>
        <v>5</v>
      </c>
      <c r="K11" s="8">
        <f ca="1"/>
        <v>11</v>
      </c>
      <c r="L11" s="24">
        <f ca="1"/>
        <v>15</v>
      </c>
      <c r="M11" s="24" t="str">
        <f t="shared" ca="1" si="1"/>
        <v>5 л. 11 мес. 15 дн.</v>
      </c>
      <c r="N11" s="16">
        <v>0</v>
      </c>
      <c r="O11" s="17">
        <v>0</v>
      </c>
      <c r="P11" s="17">
        <v>0</v>
      </c>
      <c r="Q11" s="8" t="str">
        <f t="shared" si="2"/>
        <v>0 л. 0 мес. 0 дн.</v>
      </c>
      <c r="R11" s="6">
        <f t="array" ref="R11:T11">IF(AJ11&lt;&gt;"",DATEDIF(EDATE($AI11,-N11*12-O11)-P11,$AL11,{"y","ym","md"}),N11:P11)</f>
        <v>0</v>
      </c>
      <c r="S11" s="7">
        <v>0</v>
      </c>
      <c r="T11" s="7">
        <v>0</v>
      </c>
      <c r="U11" s="8" t="str">
        <f t="shared" si="17"/>
        <v>0 л. 0 мес. 0 дн.</v>
      </c>
      <c r="V11" s="25" t="str">
        <f t="shared" si="3"/>
        <v>3 л. 8 мес. 14 дн.</v>
      </c>
      <c r="W11" s="25">
        <f t="shared" si="4"/>
        <v>3</v>
      </c>
      <c r="X11" s="25">
        <f t="shared" si="5"/>
        <v>8</v>
      </c>
      <c r="Y11" s="25">
        <f t="shared" si="6"/>
        <v>14</v>
      </c>
      <c r="Z11" s="25" t="str">
        <f t="shared" ca="1" si="7"/>
        <v>3 л. 10 мес. 13 дн.</v>
      </c>
      <c r="AA11" s="25">
        <f t="shared" ca="1" si="8"/>
        <v>3</v>
      </c>
      <c r="AB11" s="25">
        <f t="shared" ca="1" si="9"/>
        <v>10</v>
      </c>
      <c r="AC11" s="25">
        <f t="shared" ca="1" si="10"/>
        <v>13</v>
      </c>
      <c r="AD11" s="27" t="str">
        <f t="shared" si="11"/>
        <v/>
      </c>
      <c r="AE11" s="27" t="str">
        <f t="shared" si="12"/>
        <v/>
      </c>
      <c r="AF11" s="27" t="str">
        <f t="shared" si="13"/>
        <v/>
      </c>
      <c r="AG11" s="25" t="str">
        <f t="shared" si="14"/>
        <v/>
      </c>
      <c r="AH11" s="25" t="str">
        <f t="shared" si="15"/>
        <v/>
      </c>
      <c r="AI11" s="22">
        <v>42599</v>
      </c>
      <c r="AJ11" s="22"/>
      <c r="AK11" s="22">
        <v>43952</v>
      </c>
      <c r="AL11" s="10">
        <f t="shared" ca="1" si="16"/>
        <v>44012</v>
      </c>
    </row>
    <row r="12" spans="1:38" ht="15.75" x14ac:dyDescent="0.25">
      <c r="A12">
        <v>9</v>
      </c>
      <c r="B12" s="12"/>
      <c r="C12" s="12"/>
      <c r="D12" s="12"/>
      <c r="E12" s="14"/>
      <c r="F12" s="16">
        <v>28</v>
      </c>
      <c r="G12" s="17">
        <v>9</v>
      </c>
      <c r="H12" s="18">
        <v>15</v>
      </c>
      <c r="I12" s="8" t="str">
        <f t="shared" si="0"/>
        <v>28 л. 9 мес. 15 дн.</v>
      </c>
      <c r="J12" s="8">
        <f t="array" aca="1" ref="J12:L12" ca="1">DATEDIF(EDATE($AI12,-F12*12-G12)-H12,$AL12,{"y","ym","md"})</f>
        <v>29</v>
      </c>
      <c r="K12" s="8">
        <f ca="1"/>
        <v>1</v>
      </c>
      <c r="L12" s="24">
        <f ca="1"/>
        <v>12</v>
      </c>
      <c r="M12" s="24" t="str">
        <f t="shared" ca="1" si="1"/>
        <v>29 л. 1 мес. 12 дн.</v>
      </c>
      <c r="N12" s="16">
        <v>0</v>
      </c>
      <c r="O12" s="17">
        <v>0</v>
      </c>
      <c r="P12" s="17">
        <v>0</v>
      </c>
      <c r="Q12" s="8" t="str">
        <f t="shared" si="2"/>
        <v>0 л. 0 мес. 0 дн.</v>
      </c>
      <c r="R12" s="6">
        <f t="array" ref="R12:T12">IF(AJ12&lt;&gt;"",DATEDIF(EDATE($AI12,-N12*12-O12)-P12,$AL12,{"y","ym","md"}),N12:P12)</f>
        <v>0</v>
      </c>
      <c r="S12" s="7">
        <v>0</v>
      </c>
      <c r="T12" s="7">
        <v>0</v>
      </c>
      <c r="U12" s="8" t="str">
        <f t="shared" si="17"/>
        <v>0 л. 0 мес. 0 дн.</v>
      </c>
      <c r="V12" s="27" t="str">
        <f t="shared" si="3"/>
        <v>0 л. 1 мес. 29 дн.</v>
      </c>
      <c r="W12" s="27">
        <f t="shared" si="4"/>
        <v>0</v>
      </c>
      <c r="X12" s="27">
        <f t="shared" si="5"/>
        <v>1</v>
      </c>
      <c r="Y12" s="27">
        <f t="shared" si="6"/>
        <v>29</v>
      </c>
      <c r="Z12" s="25" t="str">
        <f t="shared" ca="1" si="7"/>
        <v>0 л. 3 мес. 28 дн.</v>
      </c>
      <c r="AA12" s="25">
        <f t="shared" ca="1" si="8"/>
        <v>0</v>
      </c>
      <c r="AB12" s="25">
        <f t="shared" ca="1" si="9"/>
        <v>3</v>
      </c>
      <c r="AC12" s="25">
        <f t="shared" ca="1" si="10"/>
        <v>28</v>
      </c>
      <c r="AD12" s="27" t="str">
        <f t="shared" si="11"/>
        <v/>
      </c>
      <c r="AE12" s="27" t="str">
        <f t="shared" si="12"/>
        <v/>
      </c>
      <c r="AF12" s="27" t="str">
        <f t="shared" si="13"/>
        <v/>
      </c>
      <c r="AG12" s="25" t="str">
        <f t="shared" si="14"/>
        <v/>
      </c>
      <c r="AH12" s="25" t="str">
        <f t="shared" si="15"/>
        <v/>
      </c>
      <c r="AI12" s="22">
        <v>43892</v>
      </c>
      <c r="AJ12" s="22"/>
      <c r="AK12" s="22">
        <v>43952</v>
      </c>
      <c r="AL12" s="10">
        <f t="shared" ca="1" si="16"/>
        <v>44012</v>
      </c>
    </row>
    <row r="13" spans="1:38" ht="15.75" x14ac:dyDescent="0.25">
      <c r="A13" s="5">
        <v>10</v>
      </c>
      <c r="B13" s="11"/>
      <c r="C13" s="11"/>
      <c r="D13" s="11"/>
      <c r="E13" s="14"/>
      <c r="F13" s="16">
        <v>6</v>
      </c>
      <c r="G13" s="17">
        <v>4</v>
      </c>
      <c r="H13" s="18">
        <v>14</v>
      </c>
      <c r="I13" s="8" t="str">
        <f t="shared" si="0"/>
        <v>6 л. 4 мес. 14 дн.</v>
      </c>
      <c r="J13" s="8">
        <f t="array" aca="1" ref="J13:L13" ca="1">DATEDIF(EDATE($AI13,-F13*12-G13)-H13,$AL13,{"y","ym","md"})</f>
        <v>11</v>
      </c>
      <c r="K13" s="8">
        <f ca="1"/>
        <v>2</v>
      </c>
      <c r="L13" s="24">
        <f ca="1"/>
        <v>13</v>
      </c>
      <c r="M13" s="24" t="str">
        <f t="shared" ca="1" si="1"/>
        <v>11 л. 2 мес. 13 дн.</v>
      </c>
      <c r="N13" s="16">
        <v>6</v>
      </c>
      <c r="O13" s="17">
        <v>4</v>
      </c>
      <c r="P13" s="17">
        <v>14</v>
      </c>
      <c r="Q13" s="8" t="str">
        <f t="shared" si="2"/>
        <v>6 л. 4 мес. 14 дн.</v>
      </c>
      <c r="R13" s="6">
        <f t="array" aca="1" ref="R13:T13" ca="1">IF(AJ13&lt;&gt;"",DATEDIF(EDATE($AI13,-N13*12-O13)-P13,$AL13,{"y","ym","md"}),N13:P13)</f>
        <v>11</v>
      </c>
      <c r="S13" s="7">
        <f ca="1"/>
        <v>2</v>
      </c>
      <c r="T13" s="7">
        <f ca="1"/>
        <v>13</v>
      </c>
      <c r="U13" s="8" t="str">
        <f t="shared" ca="1" si="17"/>
        <v>11 л. 2 мес. 13 дн.</v>
      </c>
      <c r="V13" s="25" t="str">
        <f t="shared" si="3"/>
        <v>4 л. 8 мес. 0 дн.</v>
      </c>
      <c r="W13" s="25">
        <f t="shared" si="4"/>
        <v>4</v>
      </c>
      <c r="X13" s="25">
        <f t="shared" si="5"/>
        <v>8</v>
      </c>
      <c r="Y13" s="25">
        <f t="shared" si="6"/>
        <v>0</v>
      </c>
      <c r="Z13" s="25" t="str">
        <f t="shared" ca="1" si="7"/>
        <v>4 л. 9 мес. 29 дн.</v>
      </c>
      <c r="AA13" s="25">
        <f t="shared" ca="1" si="8"/>
        <v>4</v>
      </c>
      <c r="AB13" s="25">
        <f t="shared" ca="1" si="9"/>
        <v>9</v>
      </c>
      <c r="AC13" s="25">
        <f t="shared" ca="1" si="10"/>
        <v>29</v>
      </c>
      <c r="AD13" s="27" t="str">
        <f t="shared" si="11"/>
        <v>4 л. 8 мес. 0 дн.</v>
      </c>
      <c r="AE13" s="27" t="str">
        <f t="shared" ca="1" si="12"/>
        <v>4 г. 9 мес. 29 дн.</v>
      </c>
      <c r="AF13" s="27">
        <f t="shared" ca="1" si="13"/>
        <v>4</v>
      </c>
      <c r="AG13" s="25">
        <f t="shared" ca="1" si="14"/>
        <v>9</v>
      </c>
      <c r="AH13" s="25">
        <f t="shared" ca="1" si="15"/>
        <v>29</v>
      </c>
      <c r="AI13" s="22">
        <v>42248</v>
      </c>
      <c r="AJ13" s="22">
        <v>42248</v>
      </c>
      <c r="AK13" s="22">
        <v>43952</v>
      </c>
      <c r="AL13" s="10">
        <f t="shared" ca="1" si="16"/>
        <v>44012</v>
      </c>
    </row>
    <row r="14" spans="1:38" ht="15.75" x14ac:dyDescent="0.25">
      <c r="A14" s="5">
        <v>11</v>
      </c>
      <c r="B14" s="12"/>
      <c r="C14" s="12"/>
      <c r="D14" s="12"/>
      <c r="E14" s="14"/>
      <c r="F14" s="16">
        <v>31</v>
      </c>
      <c r="G14" s="17">
        <v>2</v>
      </c>
      <c r="H14" s="18">
        <v>29</v>
      </c>
      <c r="I14" s="8" t="str">
        <f t="shared" si="0"/>
        <v>31 л. 2 мес. 29 дн.</v>
      </c>
      <c r="J14" s="8">
        <f t="array" aca="1" ref="J14:L14" ca="1">DATEDIF(EDATE($AI14,-F14*12-G14)-H14,$AL14,{"y","ym","md"})</f>
        <v>34</v>
      </c>
      <c r="K14" s="8">
        <f ca="1"/>
        <v>8</v>
      </c>
      <c r="L14" s="24">
        <f ca="1"/>
        <v>19</v>
      </c>
      <c r="M14" s="24" t="str">
        <f t="shared" ca="1" si="1"/>
        <v>34 л. 8 мес. 19 дн.</v>
      </c>
      <c r="N14" s="16">
        <v>0</v>
      </c>
      <c r="O14" s="17">
        <v>0</v>
      </c>
      <c r="P14" s="17">
        <v>0</v>
      </c>
      <c r="Q14" s="8" t="str">
        <f t="shared" si="2"/>
        <v>0 л. 0 мес. 0 дн.</v>
      </c>
      <c r="R14" s="6">
        <f t="array" ref="R14:T14">IF(AJ14&lt;&gt;"",DATEDIF(EDATE($AI14,-N14*12-O14)-P14,$AL14,{"y","ym","md"}),N14:P14)</f>
        <v>0</v>
      </c>
      <c r="S14" s="7">
        <v>0</v>
      </c>
      <c r="T14" s="7">
        <v>0</v>
      </c>
      <c r="U14" s="8" t="str">
        <f t="shared" si="17"/>
        <v>0 л. 0 мес. 0 дн.</v>
      </c>
      <c r="V14" s="25" t="str">
        <f t="shared" si="3"/>
        <v>3 л. 3 мес. 22 дн.</v>
      </c>
      <c r="W14" s="25">
        <f t="shared" si="4"/>
        <v>3</v>
      </c>
      <c r="X14" s="25">
        <f t="shared" si="5"/>
        <v>3</v>
      </c>
      <c r="Y14" s="25">
        <f t="shared" si="6"/>
        <v>22</v>
      </c>
      <c r="Z14" s="25" t="str">
        <f t="shared" ca="1" si="7"/>
        <v>3 л. 5 мес. 21 дн.</v>
      </c>
      <c r="AA14" s="25">
        <f t="shared" ca="1" si="8"/>
        <v>3</v>
      </c>
      <c r="AB14" s="25">
        <f t="shared" ca="1" si="9"/>
        <v>5</v>
      </c>
      <c r="AC14" s="25">
        <f t="shared" ca="1" si="10"/>
        <v>21</v>
      </c>
      <c r="AD14" s="27" t="str">
        <f t="shared" si="11"/>
        <v/>
      </c>
      <c r="AE14" s="27" t="str">
        <f t="shared" si="12"/>
        <v/>
      </c>
      <c r="AF14" s="27" t="str">
        <f t="shared" si="13"/>
        <v/>
      </c>
      <c r="AG14" s="25" t="str">
        <f t="shared" si="14"/>
        <v/>
      </c>
      <c r="AH14" s="25" t="str">
        <f t="shared" si="15"/>
        <v/>
      </c>
      <c r="AI14" s="22">
        <v>42744</v>
      </c>
      <c r="AJ14" s="22"/>
      <c r="AK14" s="22">
        <v>43952</v>
      </c>
      <c r="AL14" s="10">
        <f t="shared" ca="1" si="16"/>
        <v>44012</v>
      </c>
    </row>
    <row r="15" spans="1:38" s="31" customFormat="1" ht="15.75" x14ac:dyDescent="0.25">
      <c r="A15" s="31">
        <v>12</v>
      </c>
      <c r="B15" s="32"/>
      <c r="C15" s="32"/>
      <c r="D15" s="32"/>
      <c r="E15" s="33"/>
      <c r="F15" s="34">
        <v>5</v>
      </c>
      <c r="G15" s="35">
        <v>11</v>
      </c>
      <c r="H15" s="36">
        <v>0</v>
      </c>
      <c r="I15" s="37" t="str">
        <f t="shared" si="0"/>
        <v>5 л. 11 мес. 0 дн.</v>
      </c>
      <c r="J15" s="37">
        <f t="array" aca="1" ref="J15:L15" ca="1">DATEDIF(EDATE($AI15,-F15*12-G15)-H15,$AL15,{"y","ym","md"})</f>
        <v>11</v>
      </c>
      <c r="K15" s="37">
        <f ca="1"/>
        <v>0</v>
      </c>
      <c r="L15" s="38">
        <f ca="1"/>
        <v>25</v>
      </c>
      <c r="M15" s="38" t="str">
        <f t="shared" ca="1" si="1"/>
        <v>11 л. 0 мес. 25 дн.</v>
      </c>
      <c r="N15" s="34">
        <v>0</v>
      </c>
      <c r="O15" s="35">
        <v>9</v>
      </c>
      <c r="P15" s="35">
        <v>0</v>
      </c>
      <c r="Q15" s="37" t="str">
        <f t="shared" si="2"/>
        <v>0 л. 9 мес. 0 дн.</v>
      </c>
      <c r="R15" s="6">
        <f t="array" ref="R15:T15">IF(AJ15&lt;&gt;"",DATEDIF(EDATE($AI15,-N15*12-O15)-P15,$AL15,{"y","ym","md"}),N15:P15)</f>
        <v>0</v>
      </c>
      <c r="S15" s="7">
        <v>9</v>
      </c>
      <c r="T15" s="7">
        <v>0</v>
      </c>
      <c r="U15" s="8" t="str">
        <f t="shared" si="17"/>
        <v>0 л. 9 мес. 0 дн.</v>
      </c>
      <c r="V15" s="39" t="str">
        <f t="shared" si="3"/>
        <v>4 л. 11 мес. 26 дн.</v>
      </c>
      <c r="W15" s="39">
        <f t="shared" si="4"/>
        <v>4</v>
      </c>
      <c r="X15" s="39">
        <f t="shared" si="5"/>
        <v>11</v>
      </c>
      <c r="Y15" s="39">
        <f t="shared" si="6"/>
        <v>26</v>
      </c>
      <c r="Z15" s="39" t="str">
        <f t="shared" ca="1" si="7"/>
        <v>5 л. 1 мес. 25 дн.</v>
      </c>
      <c r="AA15" s="39">
        <f t="shared" ca="1" si="8"/>
        <v>5</v>
      </c>
      <c r="AB15" s="39">
        <f t="shared" ca="1" si="9"/>
        <v>1</v>
      </c>
      <c r="AC15" s="39">
        <f t="shared" ca="1" si="10"/>
        <v>25</v>
      </c>
      <c r="AD15" s="32" t="str">
        <f t="shared" si="11"/>
        <v/>
      </c>
      <c r="AE15" s="32" t="str">
        <f t="shared" si="12"/>
        <v/>
      </c>
      <c r="AF15" s="32" t="str">
        <f t="shared" si="13"/>
        <v/>
      </c>
      <c r="AG15" s="39" t="str">
        <f t="shared" si="14"/>
        <v/>
      </c>
      <c r="AH15" s="39" t="str">
        <f t="shared" si="15"/>
        <v/>
      </c>
      <c r="AI15" s="40">
        <v>42129</v>
      </c>
      <c r="AJ15" s="40"/>
      <c r="AK15" s="40">
        <v>43952</v>
      </c>
      <c r="AL15" s="41">
        <f t="shared" ca="1" si="16"/>
        <v>44012</v>
      </c>
    </row>
    <row r="16" spans="1:38" ht="15.75" x14ac:dyDescent="0.25">
      <c r="A16" s="5">
        <v>13</v>
      </c>
      <c r="B16" s="11"/>
      <c r="C16" s="11"/>
      <c r="D16" s="11"/>
      <c r="E16" s="14"/>
      <c r="F16" s="42">
        <v>16</v>
      </c>
      <c r="G16" s="42">
        <v>10</v>
      </c>
      <c r="H16" s="42">
        <v>6</v>
      </c>
      <c r="I16" s="43" t="str">
        <f t="shared" si="0"/>
        <v>16 л. 10 мес. 6 дн.</v>
      </c>
      <c r="J16" s="43">
        <f t="array" aca="1" ref="J16:L16" ca="1">DATEDIF(EDATE($AI16,-F16*12-G16)-H16,$AL16,{"y","ym","md"})</f>
        <v>22</v>
      </c>
      <c r="K16" s="43">
        <f ca="1"/>
        <v>0</v>
      </c>
      <c r="L16" s="44">
        <f ca="1"/>
        <v>1</v>
      </c>
      <c r="M16" s="44" t="str">
        <f t="shared" ca="1" si="1"/>
        <v>22 л. 0 мес. 1 дн.</v>
      </c>
      <c r="N16" s="42">
        <v>4</v>
      </c>
      <c r="O16" s="42">
        <v>11</v>
      </c>
      <c r="P16" s="42">
        <v>29</v>
      </c>
      <c r="Q16" s="43" t="str">
        <f t="shared" si="2"/>
        <v>4 л. 11 мес. 29 дн.</v>
      </c>
      <c r="R16" s="6">
        <f t="array" aca="1" ref="R16:T16" ca="1">IF(AJ16&lt;&gt;"",DATEDIF(EDATE($AI16,-N16*12-O16)-P16,$AL16,{"y","ym","md"}),N16:P16)</f>
        <v>10</v>
      </c>
      <c r="S16" s="7">
        <f ca="1"/>
        <v>1</v>
      </c>
      <c r="T16" s="7">
        <f ca="1"/>
        <v>23</v>
      </c>
      <c r="U16" s="8" t="str">
        <f t="shared" ca="1" si="17"/>
        <v>10 л. 1 мес. 23 дн.</v>
      </c>
      <c r="V16" s="45" t="str">
        <f t="shared" si="3"/>
        <v>4 л. 11 мес. 26 дн.</v>
      </c>
      <c r="W16" s="45">
        <f t="shared" si="4"/>
        <v>4</v>
      </c>
      <c r="X16" s="45">
        <f t="shared" si="5"/>
        <v>11</v>
      </c>
      <c r="Y16" s="45">
        <f t="shared" si="6"/>
        <v>26</v>
      </c>
      <c r="Z16" s="45" t="str">
        <f t="shared" ca="1" si="7"/>
        <v>5 л. 1 мес. 25 дн.</v>
      </c>
      <c r="AA16" s="45">
        <f t="shared" ca="1" si="8"/>
        <v>5</v>
      </c>
      <c r="AB16" s="45">
        <f t="shared" ca="1" si="9"/>
        <v>1</v>
      </c>
      <c r="AC16" s="45">
        <f t="shared" ca="1" si="10"/>
        <v>25</v>
      </c>
      <c r="AD16" s="46" t="str">
        <f t="shared" si="11"/>
        <v>4 л. 11 мес. 26 дн.</v>
      </c>
      <c r="AE16" s="46" t="str">
        <f t="shared" ca="1" si="12"/>
        <v>5 г. 1 мес. 25 дн.</v>
      </c>
      <c r="AF16" s="46">
        <f t="shared" ca="1" si="13"/>
        <v>5</v>
      </c>
      <c r="AG16" s="45">
        <f t="shared" ca="1" si="14"/>
        <v>1</v>
      </c>
      <c r="AH16" s="45">
        <f t="shared" ca="1" si="15"/>
        <v>25</v>
      </c>
      <c r="AI16" s="47">
        <v>42129</v>
      </c>
      <c r="AJ16" s="47">
        <v>42129</v>
      </c>
      <c r="AK16" s="47">
        <v>43952</v>
      </c>
      <c r="AL16" s="48">
        <f t="shared" ca="1" si="16"/>
        <v>44012</v>
      </c>
    </row>
    <row r="17" spans="1:38" ht="15.75" x14ac:dyDescent="0.25">
      <c r="A17" s="5">
        <v>14</v>
      </c>
      <c r="B17" s="12"/>
      <c r="C17" s="12"/>
      <c r="D17" s="12"/>
      <c r="E17" s="14"/>
      <c r="F17" s="42">
        <v>16</v>
      </c>
      <c r="G17" s="42">
        <v>3</v>
      </c>
      <c r="H17" s="42">
        <v>19</v>
      </c>
      <c r="I17" s="43" t="str">
        <f t="shared" ref="I17:I50" si="18">F17&amp;" л. "&amp;G17&amp;" мес. "&amp;H17&amp;" дн."</f>
        <v>16 л. 3 мес. 19 дн.</v>
      </c>
      <c r="J17" s="43">
        <f t="array" aca="1" ref="J17:L17" ca="1">DATEDIF(EDATE($AI17,-F17*12-G17)-H17,$AL17,{"y","ym","md"})</f>
        <v>21</v>
      </c>
      <c r="K17" s="43">
        <f ca="1"/>
        <v>8</v>
      </c>
      <c r="L17" s="44">
        <f ca="1"/>
        <v>2</v>
      </c>
      <c r="M17" s="44" t="str">
        <f t="shared" ref="M17:M50" ca="1" si="19">J17&amp;" л. "&amp;K17&amp;" мес. "&amp;L17&amp;" дн."</f>
        <v>21 л. 8 мес. 2 дн.</v>
      </c>
      <c r="N17" s="42">
        <v>0</v>
      </c>
      <c r="O17" s="42">
        <v>0</v>
      </c>
      <c r="P17" s="42">
        <v>0</v>
      </c>
      <c r="Q17" s="43" t="str">
        <f t="shared" ref="Q17:Q50" si="20">N17&amp;" л. "&amp;O17&amp;" мес. "&amp;P17&amp;" дн."</f>
        <v>0 л. 0 мес. 0 дн.</v>
      </c>
      <c r="R17" s="6">
        <f t="array" ref="R17:T17">IF(AJ17&lt;&gt;"",DATEDIF(EDATE($AI17,-N17*12-O17)-P17,$AL17,{"y","ym","md"}),N17:P17)</f>
        <v>0</v>
      </c>
      <c r="S17" s="7">
        <v>0</v>
      </c>
      <c r="T17" s="7">
        <v>0</v>
      </c>
      <c r="U17" s="8" t="str">
        <f t="shared" si="17"/>
        <v>0 л. 0 мес. 0 дн.</v>
      </c>
      <c r="V17" s="45" t="str">
        <f t="shared" ref="V17:V50" si="21">IFERROR(DATEDIF(AI17,AK17,"y")&amp;" л. "&amp;DATEDIF(AI17,AK17,"ym")&amp;" мес. "&amp;DATEDIF(AI17,AK17,"md")&amp;" дн.","")</f>
        <v>5 л. 2 мес. 15 дн.</v>
      </c>
      <c r="W17" s="45">
        <f t="shared" ref="W17:W50" si="22">IFERROR(DATEDIF(AI17,AK17,"y"),"")</f>
        <v>5</v>
      </c>
      <c r="X17" s="45">
        <f t="shared" ref="X17:X50" si="23">IFERROR(DATEDIF(AI17,AK17,"ym"),"")</f>
        <v>2</v>
      </c>
      <c r="Y17" s="45">
        <f t="shared" ref="Y17:Y50" si="24">IFERROR(DATEDIF(AI17,AK17,"md"),"")</f>
        <v>15</v>
      </c>
      <c r="Z17" s="45" t="str">
        <f t="shared" ref="Z17:Z50" ca="1" si="25">DATEDIF(AI17,AL17,"y")&amp;" л. "&amp;DATEDIF(AI17,AL17,"ym")&amp;" мес. "&amp;DATEDIF(AI17,AL17,"md")&amp;" дн."</f>
        <v>5 л. 4 мес. 14 дн.</v>
      </c>
      <c r="AA17" s="45">
        <f t="shared" ref="AA17:AA50" ca="1" si="26">DATEDIF(AI17,AL17,"y")</f>
        <v>5</v>
      </c>
      <c r="AB17" s="45">
        <f t="shared" ref="AB17:AB50" ca="1" si="27">DATEDIF(AI17,AL17,"ym")</f>
        <v>4</v>
      </c>
      <c r="AC17" s="45">
        <f t="shared" ref="AC17:AC50" ca="1" si="28">DATEDIF(AI17,AL17,"md")</f>
        <v>14</v>
      </c>
      <c r="AD17" s="46" t="str">
        <f t="shared" ref="AD17:AD50" si="29">IFERROR(IF(AJ17="","",DATEDIF(AJ17,AK17,"y")&amp;" л. "&amp;DATEDIF(AJ17,AK17,"ym")&amp;" мес. "&amp;DATEDIF(AJ17,AK17,"md")&amp;" дн."),"")</f>
        <v/>
      </c>
      <c r="AE17" s="46" t="str">
        <f t="shared" ref="AE17:AE50" si="30">IF(AJ17="","",DATEDIF(AJ17,AL17,"y")&amp;" г. "&amp;DATEDIF(AJ17,AL17,"ym")&amp;" мес. "&amp;DATEDIF(AJ17,AL17,"md")&amp;" дн.")</f>
        <v/>
      </c>
      <c r="AF17" s="46" t="str">
        <f t="shared" ref="AF17:AF50" si="31">IF(AJ17="","",DATEDIF(AJ17,AL17,"y"))</f>
        <v/>
      </c>
      <c r="AG17" s="45" t="str">
        <f t="shared" ref="AG17:AG50" si="32">IF(AJ17="","",DATEDIF(AJ17,AL17,"ym"))</f>
        <v/>
      </c>
      <c r="AH17" s="45" t="str">
        <f t="shared" ref="AH17:AH50" si="33">IF(AJ17="","",DATEDIF(AJ17,AL17,"md"))</f>
        <v/>
      </c>
      <c r="AI17" s="47">
        <v>42051</v>
      </c>
      <c r="AJ17" s="47"/>
      <c r="AK17" s="47">
        <v>43952</v>
      </c>
      <c r="AL17" s="48">
        <f t="shared" ca="1" si="16"/>
        <v>44012</v>
      </c>
    </row>
    <row r="18" spans="1:38" ht="15.75" x14ac:dyDescent="0.25">
      <c r="A18">
        <v>15</v>
      </c>
      <c r="B18" s="12"/>
      <c r="C18" s="12"/>
      <c r="D18" s="12"/>
      <c r="E18" s="14"/>
      <c r="F18" s="42">
        <v>2</v>
      </c>
      <c r="G18" s="42">
        <v>8</v>
      </c>
      <c r="H18" s="42">
        <v>11</v>
      </c>
      <c r="I18" s="43" t="str">
        <f t="shared" si="18"/>
        <v>2 л. 8 мес. 11 дн.</v>
      </c>
      <c r="J18" s="43">
        <f t="array" aca="1" ref="J18:L18" ca="1">DATEDIF(EDATE($AI18,-F18*12-G18)-H18,$AL18,{"y","ym","md"})</f>
        <v>3</v>
      </c>
      <c r="K18" s="43">
        <f ca="1"/>
        <v>0</v>
      </c>
      <c r="L18" s="44">
        <f ca="1"/>
        <v>9</v>
      </c>
      <c r="M18" s="44" t="str">
        <f t="shared" ca="1" si="19"/>
        <v>3 л. 0 мес. 9 дн.</v>
      </c>
      <c r="N18" s="42">
        <v>0</v>
      </c>
      <c r="O18" s="42">
        <v>0</v>
      </c>
      <c r="P18" s="42">
        <v>0</v>
      </c>
      <c r="Q18" s="43" t="str">
        <f t="shared" si="20"/>
        <v>0 л. 0 мес. 0 дн.</v>
      </c>
      <c r="R18" s="6">
        <f t="array" ref="R18:T18">IF(AJ18&lt;&gt;"",DATEDIF(EDATE($AI18,-N18*12-O18)-P18,$AL18,{"y","ym","md"}),N18:P18)</f>
        <v>0</v>
      </c>
      <c r="S18" s="7">
        <v>0</v>
      </c>
      <c r="T18" s="7">
        <v>0</v>
      </c>
      <c r="U18" s="8" t="str">
        <f t="shared" si="17"/>
        <v>0 л. 0 мес. 0 дн.</v>
      </c>
      <c r="V18" s="45" t="str">
        <f t="shared" si="21"/>
        <v>0 л. 1 мес. 29 дн.</v>
      </c>
      <c r="W18" s="45">
        <f t="shared" si="22"/>
        <v>0</v>
      </c>
      <c r="X18" s="45">
        <f t="shared" si="23"/>
        <v>1</v>
      </c>
      <c r="Y18" s="45">
        <f t="shared" si="24"/>
        <v>29</v>
      </c>
      <c r="Z18" s="45" t="str">
        <f t="shared" ca="1" si="25"/>
        <v>0 л. 3 мес. 28 дн.</v>
      </c>
      <c r="AA18" s="45">
        <f t="shared" ca="1" si="26"/>
        <v>0</v>
      </c>
      <c r="AB18" s="45">
        <f t="shared" ca="1" si="27"/>
        <v>3</v>
      </c>
      <c r="AC18" s="45">
        <f t="shared" ca="1" si="28"/>
        <v>28</v>
      </c>
      <c r="AD18" s="46" t="str">
        <f t="shared" si="29"/>
        <v/>
      </c>
      <c r="AE18" s="46" t="str">
        <f t="shared" si="30"/>
        <v/>
      </c>
      <c r="AF18" s="46" t="str">
        <f t="shared" si="31"/>
        <v/>
      </c>
      <c r="AG18" s="45" t="str">
        <f t="shared" si="32"/>
        <v/>
      </c>
      <c r="AH18" s="45" t="str">
        <f t="shared" si="33"/>
        <v/>
      </c>
      <c r="AI18" s="47">
        <v>43892</v>
      </c>
      <c r="AJ18" s="47"/>
      <c r="AK18" s="47">
        <v>43952</v>
      </c>
      <c r="AL18" s="48">
        <f t="shared" ca="1" si="16"/>
        <v>44012</v>
      </c>
    </row>
    <row r="19" spans="1:38" ht="15.75" x14ac:dyDescent="0.25">
      <c r="A19" s="5">
        <v>16</v>
      </c>
      <c r="B19" s="12"/>
      <c r="C19" s="12"/>
      <c r="D19" s="12"/>
      <c r="E19" s="14"/>
      <c r="F19" s="42">
        <v>8</v>
      </c>
      <c r="G19" s="42">
        <v>11</v>
      </c>
      <c r="H19" s="42">
        <v>25</v>
      </c>
      <c r="I19" s="43" t="str">
        <f t="shared" si="18"/>
        <v>8 л. 11 мес. 25 дн.</v>
      </c>
      <c r="J19" s="43">
        <f t="array" aca="1" ref="J19:L19" ca="1">DATEDIF(EDATE($AI19,-F19*12-G19)-H19,$AL19,{"y","ym","md"})</f>
        <v>13</v>
      </c>
      <c r="K19" s="43">
        <f ca="1"/>
        <v>9</v>
      </c>
      <c r="L19" s="44">
        <f ca="1"/>
        <v>16</v>
      </c>
      <c r="M19" s="44" t="str">
        <f t="shared" ca="1" si="19"/>
        <v>13 л. 9 мес. 16 дн.</v>
      </c>
      <c r="N19" s="42">
        <v>0</v>
      </c>
      <c r="O19" s="42">
        <v>0</v>
      </c>
      <c r="P19" s="42">
        <v>0</v>
      </c>
      <c r="Q19" s="43" t="str">
        <f t="shared" si="20"/>
        <v>0 л. 0 мес. 0 дн.</v>
      </c>
      <c r="R19" s="6">
        <f t="array" ref="R19:T19">IF(AJ19&lt;&gt;"",DATEDIF(EDATE($AI19,-N19*12-O19)-P19,$AL19,{"y","ym","md"}),N19:P19)</f>
        <v>0</v>
      </c>
      <c r="S19" s="7">
        <v>0</v>
      </c>
      <c r="T19" s="7">
        <v>0</v>
      </c>
      <c r="U19" s="8" t="str">
        <f t="shared" si="17"/>
        <v>0 л. 0 мес. 0 дн.</v>
      </c>
      <c r="V19" s="45" t="str">
        <f t="shared" si="21"/>
        <v>4 л. 7 мес. 22 дн.</v>
      </c>
      <c r="W19" s="45">
        <f t="shared" si="22"/>
        <v>4</v>
      </c>
      <c r="X19" s="45">
        <f t="shared" si="23"/>
        <v>7</v>
      </c>
      <c r="Y19" s="45">
        <f t="shared" si="24"/>
        <v>22</v>
      </c>
      <c r="Z19" s="45" t="str">
        <f t="shared" ca="1" si="25"/>
        <v>4 л. 9 мес. 21 дн.</v>
      </c>
      <c r="AA19" s="45">
        <f t="shared" ca="1" si="26"/>
        <v>4</v>
      </c>
      <c r="AB19" s="45">
        <f t="shared" ca="1" si="27"/>
        <v>9</v>
      </c>
      <c r="AC19" s="45">
        <f t="shared" ca="1" si="28"/>
        <v>21</v>
      </c>
      <c r="AD19" s="46" t="str">
        <f t="shared" si="29"/>
        <v/>
      </c>
      <c r="AE19" s="46" t="str">
        <f t="shared" si="30"/>
        <v/>
      </c>
      <c r="AF19" s="46" t="str">
        <f t="shared" si="31"/>
        <v/>
      </c>
      <c r="AG19" s="45" t="str">
        <f t="shared" si="32"/>
        <v/>
      </c>
      <c r="AH19" s="45" t="str">
        <f t="shared" si="33"/>
        <v/>
      </c>
      <c r="AI19" s="47">
        <v>42256</v>
      </c>
      <c r="AJ19" s="47"/>
      <c r="AK19" s="47">
        <v>43952</v>
      </c>
      <c r="AL19" s="48">
        <f t="shared" ca="1" si="16"/>
        <v>44012</v>
      </c>
    </row>
    <row r="20" spans="1:38" ht="15.75" x14ac:dyDescent="0.25">
      <c r="A20" s="5">
        <v>17</v>
      </c>
      <c r="B20" s="11"/>
      <c r="C20" s="11"/>
      <c r="D20" s="11"/>
      <c r="E20" s="14"/>
      <c r="F20" s="42">
        <v>2</v>
      </c>
      <c r="G20" s="42">
        <v>1</v>
      </c>
      <c r="H20" s="42">
        <v>28</v>
      </c>
      <c r="I20" s="43" t="str">
        <f t="shared" si="18"/>
        <v>2 л. 1 мес. 28 дн.</v>
      </c>
      <c r="J20" s="43">
        <f t="array" aca="1" ref="J20:L20" ca="1">DATEDIF(EDATE($AI20,-F20*12-G20)-H20,$AL20,{"y","ym","md"})</f>
        <v>5</v>
      </c>
      <c r="K20" s="43">
        <f ca="1"/>
        <v>10</v>
      </c>
      <c r="L20" s="44">
        <f ca="1"/>
        <v>24</v>
      </c>
      <c r="M20" s="44" t="str">
        <f t="shared" ca="1" si="19"/>
        <v>5 л. 10 мес. 24 дн.</v>
      </c>
      <c r="N20" s="42">
        <v>0</v>
      </c>
      <c r="O20" s="42">
        <v>0</v>
      </c>
      <c r="P20" s="42">
        <v>0</v>
      </c>
      <c r="Q20" s="43" t="str">
        <f t="shared" si="20"/>
        <v>0 л. 0 мес. 0 дн.</v>
      </c>
      <c r="R20" s="6">
        <f t="array" aca="1" ref="R20:T20" ca="1">IF(AJ20&lt;&gt;"",DATEDIF(EDATE($AI20,-N20*12-O20)-P20,$AL20,{"y","ym","md"}),N20:P20)</f>
        <v>3</v>
      </c>
      <c r="S20" s="7">
        <f ca="1"/>
        <v>8</v>
      </c>
      <c r="T20" s="7">
        <f ca="1"/>
        <v>27</v>
      </c>
      <c r="U20" s="8" t="str">
        <f t="shared" ca="1" si="17"/>
        <v>3 л. 8 мес. 27 дн.</v>
      </c>
      <c r="V20" s="45" t="str">
        <f t="shared" si="21"/>
        <v>3 л. 6 мес. 28 дн.</v>
      </c>
      <c r="W20" s="45">
        <f t="shared" si="22"/>
        <v>3</v>
      </c>
      <c r="X20" s="45">
        <f t="shared" si="23"/>
        <v>6</v>
      </c>
      <c r="Y20" s="45">
        <f t="shared" si="24"/>
        <v>28</v>
      </c>
      <c r="Z20" s="45" t="str">
        <f t="shared" ca="1" si="25"/>
        <v>3 л. 8 мес. 27 дн.</v>
      </c>
      <c r="AA20" s="45">
        <f t="shared" ca="1" si="26"/>
        <v>3</v>
      </c>
      <c r="AB20" s="45">
        <f t="shared" ca="1" si="27"/>
        <v>8</v>
      </c>
      <c r="AC20" s="45">
        <f t="shared" ca="1" si="28"/>
        <v>27</v>
      </c>
      <c r="AD20" s="46" t="str">
        <f t="shared" si="29"/>
        <v>3 л. 6 мес. 28 дн.</v>
      </c>
      <c r="AE20" s="46" t="str">
        <f t="shared" ca="1" si="30"/>
        <v>3 г. 8 мес. 27 дн.</v>
      </c>
      <c r="AF20" s="46">
        <f t="shared" ca="1" si="31"/>
        <v>3</v>
      </c>
      <c r="AG20" s="45">
        <f t="shared" ca="1" si="32"/>
        <v>8</v>
      </c>
      <c r="AH20" s="45">
        <f t="shared" ca="1" si="33"/>
        <v>27</v>
      </c>
      <c r="AI20" s="47">
        <v>42646</v>
      </c>
      <c r="AJ20" s="47">
        <v>42646</v>
      </c>
      <c r="AK20" s="47">
        <v>43952</v>
      </c>
      <c r="AL20" s="48">
        <f t="shared" ca="1" si="16"/>
        <v>44012</v>
      </c>
    </row>
    <row r="21" spans="1:38" ht="15.75" x14ac:dyDescent="0.25">
      <c r="A21">
        <v>18</v>
      </c>
      <c r="B21" s="11"/>
      <c r="C21" s="11"/>
      <c r="D21" s="11"/>
      <c r="E21" s="14"/>
      <c r="F21" s="42">
        <v>0</v>
      </c>
      <c r="G21" s="42">
        <v>0</v>
      </c>
      <c r="H21" s="42">
        <v>0</v>
      </c>
      <c r="I21" s="43" t="str">
        <f t="shared" si="18"/>
        <v>0 л. 0 мес. 0 дн.</v>
      </c>
      <c r="J21" s="43">
        <f t="array" aca="1" ref="J21:L21" ca="1">DATEDIF(EDATE($AI21,-F21*12-G21)-H21,$AL21,{"y","ym","md"})</f>
        <v>3</v>
      </c>
      <c r="K21" s="43">
        <f ca="1"/>
        <v>11</v>
      </c>
      <c r="L21" s="44">
        <f ca="1"/>
        <v>25</v>
      </c>
      <c r="M21" s="44" t="str">
        <f t="shared" ca="1" si="19"/>
        <v>3 л. 11 мес. 25 дн.</v>
      </c>
      <c r="N21" s="42">
        <v>0</v>
      </c>
      <c r="O21" s="42">
        <v>0</v>
      </c>
      <c r="P21" s="42">
        <v>0</v>
      </c>
      <c r="Q21" s="43" t="str">
        <f t="shared" si="20"/>
        <v>0 л. 0 мес. 0 дн.</v>
      </c>
      <c r="R21" s="6">
        <f t="array" aca="1" ref="R21:T21" ca="1">IF(AJ21&lt;&gt;"",DATEDIF(EDATE($AI21,-N21*12-O21)-P21,$AL21,{"y","ym","md"}),N21:P21)</f>
        <v>3</v>
      </c>
      <c r="S21" s="7">
        <f ca="1"/>
        <v>11</v>
      </c>
      <c r="T21" s="7">
        <f ca="1"/>
        <v>25</v>
      </c>
      <c r="U21" s="8" t="str">
        <f t="shared" ca="1" si="17"/>
        <v>3 л. 11 мес. 25 дн.</v>
      </c>
      <c r="V21" s="45" t="str">
        <f t="shared" si="21"/>
        <v>3 л. 9 мес. 26 дн.</v>
      </c>
      <c r="W21" s="45">
        <f t="shared" si="22"/>
        <v>3</v>
      </c>
      <c r="X21" s="45">
        <f t="shared" si="23"/>
        <v>9</v>
      </c>
      <c r="Y21" s="45">
        <f t="shared" si="24"/>
        <v>26</v>
      </c>
      <c r="Z21" s="45" t="str">
        <f t="shared" ca="1" si="25"/>
        <v>3 л. 11 мес. 25 дн.</v>
      </c>
      <c r="AA21" s="45">
        <f t="shared" ca="1" si="26"/>
        <v>3</v>
      </c>
      <c r="AB21" s="45">
        <f t="shared" ca="1" si="27"/>
        <v>11</v>
      </c>
      <c r="AC21" s="45">
        <f t="shared" ca="1" si="28"/>
        <v>25</v>
      </c>
      <c r="AD21" s="46" t="str">
        <f t="shared" si="29"/>
        <v>2 л. 9 мес. 17 дн.</v>
      </c>
      <c r="AE21" s="46" t="str">
        <f t="shared" ca="1" si="30"/>
        <v>2 г. 11 мес. 16 дн.</v>
      </c>
      <c r="AF21" s="46">
        <f t="shared" ca="1" si="31"/>
        <v>2</v>
      </c>
      <c r="AG21" s="45">
        <f t="shared" ca="1" si="32"/>
        <v>11</v>
      </c>
      <c r="AH21" s="45">
        <f t="shared" ca="1" si="33"/>
        <v>16</v>
      </c>
      <c r="AI21" s="47">
        <v>42556</v>
      </c>
      <c r="AJ21" s="47">
        <v>42930</v>
      </c>
      <c r="AK21" s="47">
        <v>43952</v>
      </c>
      <c r="AL21" s="48">
        <f t="shared" ca="1" si="16"/>
        <v>44012</v>
      </c>
    </row>
    <row r="22" spans="1:38" ht="15.75" x14ac:dyDescent="0.25">
      <c r="A22" s="5">
        <v>19</v>
      </c>
      <c r="B22" s="11"/>
      <c r="C22" s="11"/>
      <c r="D22" s="11"/>
      <c r="E22" s="14"/>
      <c r="F22" s="42">
        <v>13</v>
      </c>
      <c r="G22" s="42">
        <v>0</v>
      </c>
      <c r="H22" s="42">
        <v>9</v>
      </c>
      <c r="I22" s="43" t="str">
        <f t="shared" si="18"/>
        <v>13 л. 0 мес. 9 дн.</v>
      </c>
      <c r="J22" s="43">
        <f t="array" aca="1" ref="J22:L22" ca="1">DATEDIF(EDATE($AI22,-F22*12-G22)-H22,$AL22,{"y","ym","md"})</f>
        <v>15</v>
      </c>
      <c r="K22" s="43">
        <f ca="1"/>
        <v>5</v>
      </c>
      <c r="L22" s="44">
        <f ca="1"/>
        <v>3</v>
      </c>
      <c r="M22" s="44" t="str">
        <f t="shared" ca="1" si="19"/>
        <v>15 л. 5 мес. 3 дн.</v>
      </c>
      <c r="N22" s="42">
        <v>8</v>
      </c>
      <c r="O22" s="42">
        <v>1</v>
      </c>
      <c r="P22" s="42">
        <v>2</v>
      </c>
      <c r="Q22" s="43" t="str">
        <f t="shared" si="20"/>
        <v>8 л. 1 мес. 2 дн.</v>
      </c>
      <c r="R22" s="6">
        <f t="array" aca="1" ref="R22:T22" ca="1">IF(AJ22&lt;&gt;"",DATEDIF(EDATE($AI22,-N22*12-O22)-P22,$AL22,{"y","ym","md"}),N22:P22)</f>
        <v>10</v>
      </c>
      <c r="S22" s="7">
        <f ca="1"/>
        <v>5</v>
      </c>
      <c r="T22" s="7">
        <f ca="1"/>
        <v>27</v>
      </c>
      <c r="U22" s="8" t="str">
        <f t="shared" ca="1" si="17"/>
        <v>10 л. 5 мес. 27 дн.</v>
      </c>
      <c r="V22" s="45" t="str">
        <f t="shared" si="21"/>
        <v>2 л. 2 мес. 26 дн.</v>
      </c>
      <c r="W22" s="45">
        <f t="shared" si="22"/>
        <v>2</v>
      </c>
      <c r="X22" s="45">
        <f t="shared" si="23"/>
        <v>2</v>
      </c>
      <c r="Y22" s="45">
        <f t="shared" si="24"/>
        <v>26</v>
      </c>
      <c r="Z22" s="45" t="str">
        <f t="shared" ca="1" si="25"/>
        <v>2 л. 4 мес. 25 дн.</v>
      </c>
      <c r="AA22" s="45">
        <f t="shared" ca="1" si="26"/>
        <v>2</v>
      </c>
      <c r="AB22" s="45">
        <f t="shared" ca="1" si="27"/>
        <v>4</v>
      </c>
      <c r="AC22" s="45">
        <f t="shared" ca="1" si="28"/>
        <v>25</v>
      </c>
      <c r="AD22" s="46" t="str">
        <f t="shared" si="29"/>
        <v>2 л. 2 мес. 26 дн.</v>
      </c>
      <c r="AE22" s="46" t="str">
        <f t="shared" ca="1" si="30"/>
        <v>2 г. 4 мес. 25 дн.</v>
      </c>
      <c r="AF22" s="46">
        <f t="shared" ca="1" si="31"/>
        <v>2</v>
      </c>
      <c r="AG22" s="45">
        <f t="shared" ca="1" si="32"/>
        <v>4</v>
      </c>
      <c r="AH22" s="45">
        <f t="shared" ca="1" si="33"/>
        <v>25</v>
      </c>
      <c r="AI22" s="47">
        <v>43136</v>
      </c>
      <c r="AJ22" s="47">
        <v>43136</v>
      </c>
      <c r="AK22" s="47">
        <v>43952</v>
      </c>
      <c r="AL22" s="48">
        <f t="shared" ref="AL22:AL52" ca="1" si="34">TODAY()</f>
        <v>44012</v>
      </c>
    </row>
    <row r="23" spans="1:38" ht="15.75" x14ac:dyDescent="0.25">
      <c r="A23" s="5">
        <v>20</v>
      </c>
      <c r="B23" s="12"/>
      <c r="C23" s="12"/>
      <c r="D23" s="12"/>
      <c r="E23" s="14"/>
      <c r="F23" s="42">
        <v>14</v>
      </c>
      <c r="G23" s="42">
        <v>4</v>
      </c>
      <c r="H23" s="42">
        <v>18</v>
      </c>
      <c r="I23" s="43" t="str">
        <f t="shared" si="18"/>
        <v>14 л. 4 мес. 18 дн.</v>
      </c>
      <c r="J23" s="43">
        <f t="array" aca="1" ref="J23:L23" ca="1">DATEDIF(EDATE($AI23,-F23*12-G23)-H23,$AL23,{"y","ym","md"})</f>
        <v>18</v>
      </c>
      <c r="K23" s="43">
        <f ca="1"/>
        <v>9</v>
      </c>
      <c r="L23" s="44">
        <f ca="1"/>
        <v>30</v>
      </c>
      <c r="M23" s="44" t="str">
        <f t="shared" ca="1" si="19"/>
        <v>18 л. 9 мес. 30 дн.</v>
      </c>
      <c r="N23" s="42">
        <v>0</v>
      </c>
      <c r="O23" s="42">
        <v>0</v>
      </c>
      <c r="P23" s="42">
        <v>0</v>
      </c>
      <c r="Q23" s="43" t="str">
        <f t="shared" si="20"/>
        <v>0 л. 0 мес. 0 дн.</v>
      </c>
      <c r="R23" s="6">
        <f t="array" ref="R23:T23">IF(AJ23&lt;&gt;"",DATEDIF(EDATE($AI23,-N23*12-O23)-P23,$AL23,{"y","ym","md"}),N23:P23)</f>
        <v>0</v>
      </c>
      <c r="S23" s="7">
        <v>0</v>
      </c>
      <c r="T23" s="7">
        <v>0</v>
      </c>
      <c r="U23" s="8" t="str">
        <f t="shared" si="17"/>
        <v>0 л. 0 мес. 0 дн.</v>
      </c>
      <c r="V23" s="45" t="str">
        <f t="shared" si="21"/>
        <v>4 л. 3 мес. 13 дн.</v>
      </c>
      <c r="W23" s="45">
        <f t="shared" si="22"/>
        <v>4</v>
      </c>
      <c r="X23" s="45">
        <f t="shared" si="23"/>
        <v>3</v>
      </c>
      <c r="Y23" s="45">
        <f t="shared" si="24"/>
        <v>13</v>
      </c>
      <c r="Z23" s="45" t="str">
        <f t="shared" ca="1" si="25"/>
        <v>4 л. 5 мес. 12 дн.</v>
      </c>
      <c r="AA23" s="45">
        <f t="shared" ca="1" si="26"/>
        <v>4</v>
      </c>
      <c r="AB23" s="45">
        <f t="shared" ca="1" si="27"/>
        <v>5</v>
      </c>
      <c r="AC23" s="45">
        <f t="shared" ca="1" si="28"/>
        <v>12</v>
      </c>
      <c r="AD23" s="46" t="str">
        <f t="shared" si="29"/>
        <v/>
      </c>
      <c r="AE23" s="46" t="str">
        <f t="shared" si="30"/>
        <v/>
      </c>
      <c r="AF23" s="46" t="str">
        <f t="shared" si="31"/>
        <v/>
      </c>
      <c r="AG23" s="45" t="str">
        <f t="shared" si="32"/>
        <v/>
      </c>
      <c r="AH23" s="45" t="str">
        <f t="shared" si="33"/>
        <v/>
      </c>
      <c r="AI23" s="47">
        <v>42387</v>
      </c>
      <c r="AJ23" s="47"/>
      <c r="AK23" s="47">
        <v>43952</v>
      </c>
      <c r="AL23" s="48">
        <f t="shared" ca="1" si="34"/>
        <v>44012</v>
      </c>
    </row>
    <row r="24" spans="1:38" ht="15.75" x14ac:dyDescent="0.25">
      <c r="A24">
        <v>21</v>
      </c>
      <c r="B24" s="12"/>
      <c r="C24" s="12"/>
      <c r="D24" s="12"/>
      <c r="E24" s="14"/>
      <c r="F24" s="42">
        <v>12</v>
      </c>
      <c r="G24" s="42">
        <v>8</v>
      </c>
      <c r="H24" s="42">
        <v>0</v>
      </c>
      <c r="I24" s="43" t="str">
        <f t="shared" si="18"/>
        <v>12 л. 8 мес. 0 дн.</v>
      </c>
      <c r="J24" s="43">
        <f t="array" aca="1" ref="J24:L24" ca="1">DATEDIF(EDATE($AI24,-F24*12-G24)-H24,$AL24,{"y","ym","md"})</f>
        <v>13</v>
      </c>
      <c r="K24" s="43">
        <f ca="1"/>
        <v>5</v>
      </c>
      <c r="L24" s="44">
        <f ca="1"/>
        <v>28</v>
      </c>
      <c r="M24" s="44" t="str">
        <f t="shared" ca="1" si="19"/>
        <v>13 л. 5 мес. 28 дн.</v>
      </c>
      <c r="N24" s="42">
        <v>0</v>
      </c>
      <c r="O24" s="42">
        <v>0</v>
      </c>
      <c r="P24" s="42">
        <v>0</v>
      </c>
      <c r="Q24" s="43" t="str">
        <f t="shared" si="20"/>
        <v>0 л. 0 мес. 0 дн.</v>
      </c>
      <c r="R24" s="6">
        <f t="array" ref="R24:T24">IF(AJ24&lt;&gt;"",DATEDIF(EDATE($AI24,-N24*12-O24)-P24,$AL24,{"y","ym","md"}),N24:P24)</f>
        <v>0</v>
      </c>
      <c r="S24" s="7">
        <v>0</v>
      </c>
      <c r="T24" s="7">
        <v>0</v>
      </c>
      <c r="U24" s="8" t="str">
        <f t="shared" si="17"/>
        <v>0 л. 0 мес. 0 дн.</v>
      </c>
      <c r="V24" s="45" t="str">
        <f t="shared" si="21"/>
        <v>0 л. 7 мес. 29 дн.</v>
      </c>
      <c r="W24" s="45">
        <f t="shared" si="22"/>
        <v>0</v>
      </c>
      <c r="X24" s="45">
        <f t="shared" si="23"/>
        <v>7</v>
      </c>
      <c r="Y24" s="45">
        <f t="shared" si="24"/>
        <v>29</v>
      </c>
      <c r="Z24" s="45" t="str">
        <f t="shared" ca="1" si="25"/>
        <v>0 л. 9 мес. 28 дн.</v>
      </c>
      <c r="AA24" s="45">
        <f t="shared" ca="1" si="26"/>
        <v>0</v>
      </c>
      <c r="AB24" s="45">
        <f t="shared" ca="1" si="27"/>
        <v>9</v>
      </c>
      <c r="AC24" s="45">
        <f t="shared" ca="1" si="28"/>
        <v>28</v>
      </c>
      <c r="AD24" s="46" t="str">
        <f t="shared" si="29"/>
        <v/>
      </c>
      <c r="AE24" s="46" t="str">
        <f t="shared" si="30"/>
        <v/>
      </c>
      <c r="AF24" s="46" t="str">
        <f t="shared" si="31"/>
        <v/>
      </c>
      <c r="AG24" s="45" t="str">
        <f t="shared" si="32"/>
        <v/>
      </c>
      <c r="AH24" s="45" t="str">
        <f t="shared" si="33"/>
        <v/>
      </c>
      <c r="AI24" s="47">
        <v>43710</v>
      </c>
      <c r="AJ24" s="47"/>
      <c r="AK24" s="47">
        <v>43952</v>
      </c>
      <c r="AL24" s="48">
        <f t="shared" ca="1" si="34"/>
        <v>44012</v>
      </c>
    </row>
    <row r="25" spans="1:38" ht="15.75" x14ac:dyDescent="0.25">
      <c r="A25" s="5">
        <v>22</v>
      </c>
      <c r="B25" s="12"/>
      <c r="C25" s="12"/>
      <c r="D25" s="12"/>
      <c r="E25" s="14"/>
      <c r="F25" s="42">
        <v>16</v>
      </c>
      <c r="G25" s="42">
        <v>8</v>
      </c>
      <c r="H25" s="42">
        <v>17</v>
      </c>
      <c r="I25" s="43" t="str">
        <f t="shared" si="18"/>
        <v>16 л. 8 мес. 17 дн.</v>
      </c>
      <c r="J25" s="43">
        <f t="array" aca="1" ref="J25:L25" ca="1">DATEDIF(EDATE($AI25,-F25*12-G25)-H25,$AL25,{"y","ym","md"})</f>
        <v>18</v>
      </c>
      <c r="K25" s="43">
        <f ca="1"/>
        <v>2</v>
      </c>
      <c r="L25" s="44">
        <f ca="1"/>
        <v>3</v>
      </c>
      <c r="M25" s="44" t="str">
        <f t="shared" ca="1" si="19"/>
        <v>18 л. 2 мес. 3 дн.</v>
      </c>
      <c r="N25" s="42">
        <v>0</v>
      </c>
      <c r="O25" s="42">
        <v>0</v>
      </c>
      <c r="P25" s="42">
        <v>0</v>
      </c>
      <c r="Q25" s="43" t="str">
        <f t="shared" si="20"/>
        <v>0 л. 0 мес. 0 дн.</v>
      </c>
      <c r="R25" s="6">
        <f t="array" ref="R25:T25">IF(AJ25&lt;&gt;"",DATEDIF(EDATE($AI25,-N25*12-O25)-P25,$AL25,{"y","ym","md"}),N25:P25)</f>
        <v>0</v>
      </c>
      <c r="S25" s="7">
        <v>0</v>
      </c>
      <c r="T25" s="7">
        <v>0</v>
      </c>
      <c r="U25" s="8" t="str">
        <f t="shared" si="17"/>
        <v>0 л. 0 мес. 0 дн.</v>
      </c>
      <c r="V25" s="45" t="str">
        <f t="shared" si="21"/>
        <v>1 л. 3 мес. 17 дн.</v>
      </c>
      <c r="W25" s="45">
        <f t="shared" si="22"/>
        <v>1</v>
      </c>
      <c r="X25" s="45">
        <f t="shared" si="23"/>
        <v>3</v>
      </c>
      <c r="Y25" s="45">
        <f t="shared" si="24"/>
        <v>17</v>
      </c>
      <c r="Z25" s="45" t="str">
        <f t="shared" ca="1" si="25"/>
        <v>1 л. 5 мес. 16 дн.</v>
      </c>
      <c r="AA25" s="45">
        <f t="shared" ca="1" si="26"/>
        <v>1</v>
      </c>
      <c r="AB25" s="45">
        <f t="shared" ca="1" si="27"/>
        <v>5</v>
      </c>
      <c r="AC25" s="45">
        <f t="shared" ca="1" si="28"/>
        <v>16</v>
      </c>
      <c r="AD25" s="46" t="str">
        <f t="shared" si="29"/>
        <v/>
      </c>
      <c r="AE25" s="46" t="str">
        <f t="shared" si="30"/>
        <v/>
      </c>
      <c r="AF25" s="46" t="str">
        <f t="shared" si="31"/>
        <v/>
      </c>
      <c r="AG25" s="45" t="str">
        <f t="shared" si="32"/>
        <v/>
      </c>
      <c r="AH25" s="45" t="str">
        <f t="shared" si="33"/>
        <v/>
      </c>
      <c r="AI25" s="47">
        <v>43479</v>
      </c>
      <c r="AJ25" s="47"/>
      <c r="AK25" s="47">
        <v>43952</v>
      </c>
      <c r="AL25" s="48">
        <f t="shared" ca="1" si="34"/>
        <v>44012</v>
      </c>
    </row>
    <row r="26" spans="1:38" ht="15.75" x14ac:dyDescent="0.25">
      <c r="A26" s="5">
        <v>23</v>
      </c>
      <c r="B26" s="12"/>
      <c r="C26" s="12"/>
      <c r="D26" s="12"/>
      <c r="E26" s="14"/>
      <c r="F26" s="42">
        <v>15</v>
      </c>
      <c r="G26" s="42">
        <v>7</v>
      </c>
      <c r="H26" s="42">
        <v>21</v>
      </c>
      <c r="I26" s="43" t="str">
        <f t="shared" si="18"/>
        <v>15 л. 7 мес. 21 дн.</v>
      </c>
      <c r="J26" s="43">
        <f t="array" aca="1" ref="J26:L26" ca="1">DATEDIF(EDATE($AI26,-F26*12-G26)-H26,$AL26,{"y","ym","md"})</f>
        <v>16</v>
      </c>
      <c r="K26" s="43">
        <f ca="1"/>
        <v>9</v>
      </c>
      <c r="L26" s="44">
        <f ca="1"/>
        <v>15</v>
      </c>
      <c r="M26" s="44" t="str">
        <f t="shared" ca="1" si="19"/>
        <v>16 л. 9 мес. 15 дн.</v>
      </c>
      <c r="N26" s="42">
        <v>0</v>
      </c>
      <c r="O26" s="42">
        <v>0</v>
      </c>
      <c r="P26" s="42">
        <v>0</v>
      </c>
      <c r="Q26" s="43" t="str">
        <f t="shared" si="20"/>
        <v>0 л. 0 мес. 0 дн.</v>
      </c>
      <c r="R26" s="6">
        <f t="array" ref="R26:T26">IF(AJ26&lt;&gt;"",DATEDIF(EDATE($AI26,-N26*12-O26)-P26,$AL26,{"y","ym","md"}),N26:P26)</f>
        <v>0</v>
      </c>
      <c r="S26" s="7">
        <v>0</v>
      </c>
      <c r="T26" s="7">
        <v>0</v>
      </c>
      <c r="U26" s="8" t="str">
        <f t="shared" si="17"/>
        <v>0 л. 0 мес. 0 дн.</v>
      </c>
      <c r="V26" s="45" t="str">
        <f t="shared" si="21"/>
        <v>0 л. 11 мес. 25 дн.</v>
      </c>
      <c r="W26" s="45">
        <f t="shared" si="22"/>
        <v>0</v>
      </c>
      <c r="X26" s="45">
        <f t="shared" si="23"/>
        <v>11</v>
      </c>
      <c r="Y26" s="45">
        <f t="shared" si="24"/>
        <v>25</v>
      </c>
      <c r="Z26" s="45" t="str">
        <f t="shared" ca="1" si="25"/>
        <v>1 л. 1 мес. 24 дн.</v>
      </c>
      <c r="AA26" s="45">
        <f t="shared" ca="1" si="26"/>
        <v>1</v>
      </c>
      <c r="AB26" s="45">
        <f t="shared" ca="1" si="27"/>
        <v>1</v>
      </c>
      <c r="AC26" s="45">
        <f t="shared" ca="1" si="28"/>
        <v>24</v>
      </c>
      <c r="AD26" s="46" t="str">
        <f t="shared" si="29"/>
        <v/>
      </c>
      <c r="AE26" s="46" t="str">
        <f t="shared" si="30"/>
        <v/>
      </c>
      <c r="AF26" s="46" t="str">
        <f t="shared" si="31"/>
        <v/>
      </c>
      <c r="AG26" s="45" t="str">
        <f t="shared" si="32"/>
        <v/>
      </c>
      <c r="AH26" s="45" t="str">
        <f t="shared" si="33"/>
        <v/>
      </c>
      <c r="AI26" s="47">
        <v>43591</v>
      </c>
      <c r="AJ26" s="47"/>
      <c r="AK26" s="47">
        <v>43952</v>
      </c>
      <c r="AL26" s="48">
        <f t="shared" ca="1" si="34"/>
        <v>44012</v>
      </c>
    </row>
    <row r="27" spans="1:38" ht="15.75" x14ac:dyDescent="0.25">
      <c r="A27">
        <v>24</v>
      </c>
      <c r="B27" s="12"/>
      <c r="C27" s="12"/>
      <c r="D27" s="12"/>
      <c r="E27" s="14"/>
      <c r="F27" s="42">
        <v>20</v>
      </c>
      <c r="G27" s="42">
        <v>7</v>
      </c>
      <c r="H27" s="42">
        <v>13</v>
      </c>
      <c r="I27" s="43" t="str">
        <f t="shared" si="18"/>
        <v>20 л. 7 мес. 13 дн.</v>
      </c>
      <c r="J27" s="43">
        <f t="array" aca="1" ref="J27:L27" ca="1">DATEDIF(EDATE($AI27,-F27*12-G27)-H27,$AL27,{"y","ym","md"})</f>
        <v>21</v>
      </c>
      <c r="K27" s="43">
        <f ca="1"/>
        <v>4</v>
      </c>
      <c r="L27" s="44">
        <f ca="1"/>
        <v>26</v>
      </c>
      <c r="M27" s="44" t="str">
        <f t="shared" ca="1" si="19"/>
        <v>21 л. 4 мес. 26 дн.</v>
      </c>
      <c r="N27" s="42">
        <v>0</v>
      </c>
      <c r="O27" s="42">
        <v>0</v>
      </c>
      <c r="P27" s="42">
        <v>0</v>
      </c>
      <c r="Q27" s="43" t="str">
        <f t="shared" si="20"/>
        <v>0 л. 0 мес. 0 дн.</v>
      </c>
      <c r="R27" s="6">
        <f t="array" ref="R27:T27">IF(AJ27&lt;&gt;"",DATEDIF(EDATE($AI27,-N27*12-O27)-P27,$AL27,{"y","ym","md"}),N27:P27)</f>
        <v>0</v>
      </c>
      <c r="S27" s="7">
        <v>0</v>
      </c>
      <c r="T27" s="7">
        <v>0</v>
      </c>
      <c r="U27" s="8" t="str">
        <f t="shared" si="17"/>
        <v>0 л. 0 мес. 0 дн.</v>
      </c>
      <c r="V27" s="45" t="str">
        <f t="shared" si="21"/>
        <v>0 л. 7 мес. 14 дн.</v>
      </c>
      <c r="W27" s="45">
        <f t="shared" si="22"/>
        <v>0</v>
      </c>
      <c r="X27" s="45">
        <f t="shared" si="23"/>
        <v>7</v>
      </c>
      <c r="Y27" s="45">
        <f t="shared" si="24"/>
        <v>14</v>
      </c>
      <c r="Z27" s="45" t="str">
        <f t="shared" ca="1" si="25"/>
        <v>0 л. 9 мес. 13 дн.</v>
      </c>
      <c r="AA27" s="45">
        <f t="shared" ca="1" si="26"/>
        <v>0</v>
      </c>
      <c r="AB27" s="45">
        <f t="shared" ca="1" si="27"/>
        <v>9</v>
      </c>
      <c r="AC27" s="45">
        <f t="shared" ca="1" si="28"/>
        <v>13</v>
      </c>
      <c r="AD27" s="46" t="str">
        <f t="shared" si="29"/>
        <v/>
      </c>
      <c r="AE27" s="46" t="str">
        <f t="shared" si="30"/>
        <v/>
      </c>
      <c r="AF27" s="46" t="str">
        <f t="shared" si="31"/>
        <v/>
      </c>
      <c r="AG27" s="45" t="str">
        <f t="shared" si="32"/>
        <v/>
      </c>
      <c r="AH27" s="45" t="str">
        <f t="shared" si="33"/>
        <v/>
      </c>
      <c r="AI27" s="47">
        <v>43725</v>
      </c>
      <c r="AJ27" s="47"/>
      <c r="AK27" s="47">
        <v>43952</v>
      </c>
      <c r="AL27" s="48">
        <f t="shared" ca="1" si="34"/>
        <v>44012</v>
      </c>
    </row>
    <row r="28" spans="1:38" ht="15.75" x14ac:dyDescent="0.25">
      <c r="A28" s="5">
        <v>25</v>
      </c>
      <c r="B28" s="12"/>
      <c r="C28" s="12"/>
      <c r="D28" s="12"/>
      <c r="E28" s="14"/>
      <c r="F28" s="42">
        <v>4</v>
      </c>
      <c r="G28" s="42">
        <v>7</v>
      </c>
      <c r="H28" s="42">
        <v>17</v>
      </c>
      <c r="I28" s="43" t="str">
        <f t="shared" si="18"/>
        <v>4 л. 7 мес. 17 дн.</v>
      </c>
      <c r="J28" s="43">
        <f t="array" aca="1" ref="J28:L28" ca="1">DATEDIF(EDATE($AI28,-F28*12-G28)-H28,$AL28,{"y","ym","md"})</f>
        <v>7</v>
      </c>
      <c r="K28" s="43">
        <f ca="1"/>
        <v>0</v>
      </c>
      <c r="L28" s="44">
        <f ca="1"/>
        <v>5</v>
      </c>
      <c r="M28" s="44" t="str">
        <f t="shared" ca="1" si="19"/>
        <v>7 л. 0 мес. 5 дн.</v>
      </c>
      <c r="N28" s="42">
        <v>0</v>
      </c>
      <c r="O28" s="42">
        <v>0</v>
      </c>
      <c r="P28" s="42">
        <v>0</v>
      </c>
      <c r="Q28" s="43" t="str">
        <f t="shared" si="20"/>
        <v>0 л. 0 мес. 0 дн.</v>
      </c>
      <c r="R28" s="6">
        <f t="array" ref="R28:T28">IF(AJ28&lt;&gt;"",DATEDIF(EDATE($AI28,-N28*12-O28)-P28,$AL28,{"y","ym","md"}),N28:P28)</f>
        <v>0</v>
      </c>
      <c r="S28" s="7">
        <v>0</v>
      </c>
      <c r="T28" s="7">
        <v>0</v>
      </c>
      <c r="U28" s="8" t="str">
        <f t="shared" si="17"/>
        <v>0 л. 0 мес. 0 дн.</v>
      </c>
      <c r="V28" s="45" t="str">
        <f t="shared" si="21"/>
        <v>2 л. 2 мес. 19 дн.</v>
      </c>
      <c r="W28" s="45">
        <f t="shared" si="22"/>
        <v>2</v>
      </c>
      <c r="X28" s="45">
        <f t="shared" si="23"/>
        <v>2</v>
      </c>
      <c r="Y28" s="45">
        <f t="shared" si="24"/>
        <v>19</v>
      </c>
      <c r="Z28" s="45" t="str">
        <f t="shared" ca="1" si="25"/>
        <v>2 л. 4 мес. 18 дн.</v>
      </c>
      <c r="AA28" s="45">
        <f t="shared" ca="1" si="26"/>
        <v>2</v>
      </c>
      <c r="AB28" s="45">
        <f t="shared" ca="1" si="27"/>
        <v>4</v>
      </c>
      <c r="AC28" s="45">
        <f t="shared" ca="1" si="28"/>
        <v>18</v>
      </c>
      <c r="AD28" s="46" t="str">
        <f t="shared" si="29"/>
        <v/>
      </c>
      <c r="AE28" s="46" t="str">
        <f t="shared" si="30"/>
        <v/>
      </c>
      <c r="AF28" s="46" t="str">
        <f t="shared" si="31"/>
        <v/>
      </c>
      <c r="AG28" s="45" t="str">
        <f t="shared" si="32"/>
        <v/>
      </c>
      <c r="AH28" s="45" t="str">
        <f t="shared" si="33"/>
        <v/>
      </c>
      <c r="AI28" s="47">
        <v>43143</v>
      </c>
      <c r="AJ28" s="47"/>
      <c r="AK28" s="47">
        <v>43952</v>
      </c>
      <c r="AL28" s="48">
        <f t="shared" ca="1" si="34"/>
        <v>44012</v>
      </c>
    </row>
    <row r="29" spans="1:38" ht="15.75" x14ac:dyDescent="0.25">
      <c r="A29" s="5">
        <v>26</v>
      </c>
      <c r="B29" s="12"/>
      <c r="C29" s="12"/>
      <c r="D29" s="12"/>
      <c r="E29" s="14"/>
      <c r="F29" s="42">
        <v>32</v>
      </c>
      <c r="G29" s="42">
        <v>0</v>
      </c>
      <c r="H29" s="42">
        <v>3</v>
      </c>
      <c r="I29" s="43" t="str">
        <f t="shared" si="18"/>
        <v>32 л. 0 мес. 3 дн.</v>
      </c>
      <c r="J29" s="43">
        <f t="array" aca="1" ref="J29:L29" ca="1">DATEDIF(EDATE($AI29,-F29*12-G29)-H29,$AL29,{"y","ym","md"})</f>
        <v>37</v>
      </c>
      <c r="K29" s="43">
        <f ca="1"/>
        <v>1</v>
      </c>
      <c r="L29" s="44">
        <f ca="1"/>
        <v>1</v>
      </c>
      <c r="M29" s="44" t="str">
        <f t="shared" ca="1" si="19"/>
        <v>37 л. 1 мес. 1 дн.</v>
      </c>
      <c r="N29" s="42">
        <v>0</v>
      </c>
      <c r="O29" s="42">
        <v>0</v>
      </c>
      <c r="P29" s="42">
        <v>0</v>
      </c>
      <c r="Q29" s="43" t="str">
        <f t="shared" si="20"/>
        <v>0 л. 0 мес. 0 дн.</v>
      </c>
      <c r="R29" s="6">
        <f t="array" ref="R29:T29">IF(AJ29&lt;&gt;"",DATEDIF(EDATE($AI29,-N29*12-O29)-P29,$AL29,{"y","ym","md"}),N29:P29)</f>
        <v>0</v>
      </c>
      <c r="S29" s="7">
        <v>0</v>
      </c>
      <c r="T29" s="7">
        <v>0</v>
      </c>
      <c r="U29" s="8" t="str">
        <f t="shared" si="17"/>
        <v>0 л. 0 мес. 0 дн.</v>
      </c>
      <c r="V29" s="45" t="str">
        <f t="shared" si="21"/>
        <v>4 л. 11 мес. 0 дн.</v>
      </c>
      <c r="W29" s="45">
        <f t="shared" si="22"/>
        <v>4</v>
      </c>
      <c r="X29" s="45">
        <f t="shared" si="23"/>
        <v>11</v>
      </c>
      <c r="Y29" s="45">
        <f t="shared" si="24"/>
        <v>0</v>
      </c>
      <c r="Z29" s="45" t="str">
        <f t="shared" ca="1" si="25"/>
        <v>5 л. 0 мес. 29 дн.</v>
      </c>
      <c r="AA29" s="45">
        <f t="shared" ca="1" si="26"/>
        <v>5</v>
      </c>
      <c r="AB29" s="45">
        <f t="shared" ca="1" si="27"/>
        <v>0</v>
      </c>
      <c r="AC29" s="45">
        <f t="shared" ca="1" si="28"/>
        <v>29</v>
      </c>
      <c r="AD29" s="46" t="str">
        <f t="shared" si="29"/>
        <v/>
      </c>
      <c r="AE29" s="46" t="str">
        <f t="shared" si="30"/>
        <v/>
      </c>
      <c r="AF29" s="46" t="str">
        <f t="shared" si="31"/>
        <v/>
      </c>
      <c r="AG29" s="45" t="str">
        <f t="shared" si="32"/>
        <v/>
      </c>
      <c r="AH29" s="45" t="str">
        <f t="shared" si="33"/>
        <v/>
      </c>
      <c r="AI29" s="47">
        <v>42156</v>
      </c>
      <c r="AJ29" s="47"/>
      <c r="AK29" s="47">
        <v>43952</v>
      </c>
      <c r="AL29" s="48">
        <f t="shared" ca="1" si="34"/>
        <v>44012</v>
      </c>
    </row>
    <row r="30" spans="1:38" ht="15.75" x14ac:dyDescent="0.25">
      <c r="A30">
        <v>27</v>
      </c>
      <c r="B30" s="11"/>
      <c r="C30" s="11"/>
      <c r="D30" s="11"/>
      <c r="E30" s="14"/>
      <c r="F30" s="42">
        <v>10</v>
      </c>
      <c r="G30" s="42">
        <v>7</v>
      </c>
      <c r="H30" s="42">
        <v>12</v>
      </c>
      <c r="I30" s="43" t="str">
        <f t="shared" si="18"/>
        <v>10 л. 7 мес. 12 дн.</v>
      </c>
      <c r="J30" s="43">
        <f t="array" aca="1" ref="J30:L30" ca="1">DATEDIF(EDATE($AI30,-F30*12-G30)-H30,$AL30,{"y","ym","md"})</f>
        <v>13</v>
      </c>
      <c r="K30" s="43">
        <f ca="1"/>
        <v>2</v>
      </c>
      <c r="L30" s="44">
        <f ca="1"/>
        <v>11</v>
      </c>
      <c r="M30" s="44" t="str">
        <f t="shared" ca="1" si="19"/>
        <v>13 л. 2 мес. 11 дн.</v>
      </c>
      <c r="N30" s="42">
        <v>1</v>
      </c>
      <c r="O30" s="42">
        <v>11</v>
      </c>
      <c r="P30" s="42">
        <v>28</v>
      </c>
      <c r="Q30" s="43" t="str">
        <f t="shared" si="20"/>
        <v>1 л. 11 мес. 28 дн.</v>
      </c>
      <c r="R30" s="6">
        <f t="array" aca="1" ref="R30:T30" ca="1">IF(AJ30&lt;&gt;"",DATEDIF(EDATE($AI30,-N30*12-O30)-P30,$AL30,{"y","ym","md"}),N30:P30)</f>
        <v>4</v>
      </c>
      <c r="S30" s="7">
        <f ca="1"/>
        <v>6</v>
      </c>
      <c r="T30" s="7">
        <f ca="1"/>
        <v>26</v>
      </c>
      <c r="U30" s="8" t="str">
        <f t="shared" ca="1" si="17"/>
        <v>4 л. 6 мес. 26 дн.</v>
      </c>
      <c r="V30" s="45" t="str">
        <f t="shared" si="21"/>
        <v>2 л. 5 мес. 0 дн.</v>
      </c>
      <c r="W30" s="45">
        <f t="shared" si="22"/>
        <v>2</v>
      </c>
      <c r="X30" s="45">
        <f t="shared" si="23"/>
        <v>5</v>
      </c>
      <c r="Y30" s="45">
        <f t="shared" si="24"/>
        <v>0</v>
      </c>
      <c r="Z30" s="45" t="str">
        <f t="shared" ca="1" si="25"/>
        <v>2 л. 6 мес. 29 дн.</v>
      </c>
      <c r="AA30" s="45">
        <f t="shared" ca="1" si="26"/>
        <v>2</v>
      </c>
      <c r="AB30" s="45">
        <f t="shared" ca="1" si="27"/>
        <v>6</v>
      </c>
      <c r="AC30" s="45">
        <f t="shared" ca="1" si="28"/>
        <v>29</v>
      </c>
      <c r="AD30" s="46" t="str">
        <f t="shared" si="29"/>
        <v>2 л. 3 мес. 0 дн.</v>
      </c>
      <c r="AE30" s="46" t="str">
        <f t="shared" ca="1" si="30"/>
        <v>2 г. 4 мес. 29 дн.</v>
      </c>
      <c r="AF30" s="46">
        <f t="shared" ca="1" si="31"/>
        <v>2</v>
      </c>
      <c r="AG30" s="45">
        <f t="shared" ca="1" si="32"/>
        <v>4</v>
      </c>
      <c r="AH30" s="45">
        <f t="shared" ca="1" si="33"/>
        <v>29</v>
      </c>
      <c r="AI30" s="47">
        <v>43070</v>
      </c>
      <c r="AJ30" s="47">
        <v>43132</v>
      </c>
      <c r="AK30" s="47">
        <v>43952</v>
      </c>
      <c r="AL30" s="48">
        <f t="shared" ca="1" si="34"/>
        <v>44012</v>
      </c>
    </row>
    <row r="31" spans="1:38" ht="15.75" x14ac:dyDescent="0.25">
      <c r="A31" s="5">
        <v>28</v>
      </c>
      <c r="B31" s="12"/>
      <c r="C31" s="12"/>
      <c r="D31" s="12"/>
      <c r="E31" s="14"/>
      <c r="F31" s="42">
        <v>17</v>
      </c>
      <c r="G31" s="42">
        <v>6</v>
      </c>
      <c r="H31" s="42">
        <v>13</v>
      </c>
      <c r="I31" s="43" t="str">
        <f t="shared" si="18"/>
        <v>17 л. 6 мес. 13 дн.</v>
      </c>
      <c r="J31" s="43">
        <f t="array" aca="1" ref="J31:L31" ca="1">DATEDIF(EDATE($AI31,-F31*12-G31)-H31,$AL31,{"y","ym","md"})</f>
        <v>22</v>
      </c>
      <c r="K31" s="43">
        <f ca="1"/>
        <v>10</v>
      </c>
      <c r="L31" s="44">
        <f ca="1"/>
        <v>27</v>
      </c>
      <c r="M31" s="44" t="str">
        <f t="shared" ca="1" si="19"/>
        <v>22 л. 10 мес. 27 дн.</v>
      </c>
      <c r="N31" s="42">
        <v>0</v>
      </c>
      <c r="O31" s="42">
        <v>0</v>
      </c>
      <c r="P31" s="42">
        <v>0</v>
      </c>
      <c r="Q31" s="43" t="str">
        <f t="shared" si="20"/>
        <v>0 л. 0 мес. 0 дн.</v>
      </c>
      <c r="R31" s="6">
        <f t="array" ref="R31:T31">IF(AJ31&lt;&gt;"",DATEDIF(EDATE($AI31,-N31*12-O31)-P31,$AL31,{"y","ym","md"}),N31:P31)</f>
        <v>0</v>
      </c>
      <c r="S31" s="7">
        <v>0</v>
      </c>
      <c r="T31" s="7">
        <v>0</v>
      </c>
      <c r="U31" s="8" t="str">
        <f t="shared" si="17"/>
        <v>0 л. 0 мес. 0 дн.</v>
      </c>
      <c r="V31" s="45" t="str">
        <f t="shared" si="21"/>
        <v>5 л. 2 мес. 15 дн.</v>
      </c>
      <c r="W31" s="45">
        <f t="shared" si="22"/>
        <v>5</v>
      </c>
      <c r="X31" s="45">
        <f t="shared" si="23"/>
        <v>2</v>
      </c>
      <c r="Y31" s="45">
        <f t="shared" si="24"/>
        <v>15</v>
      </c>
      <c r="Z31" s="45" t="str">
        <f t="shared" ca="1" si="25"/>
        <v>5 л. 4 мес. 14 дн.</v>
      </c>
      <c r="AA31" s="45">
        <f t="shared" ca="1" si="26"/>
        <v>5</v>
      </c>
      <c r="AB31" s="45">
        <f t="shared" ca="1" si="27"/>
        <v>4</v>
      </c>
      <c r="AC31" s="45">
        <f t="shared" ca="1" si="28"/>
        <v>14</v>
      </c>
      <c r="AD31" s="46" t="str">
        <f t="shared" si="29"/>
        <v/>
      </c>
      <c r="AE31" s="46" t="str">
        <f t="shared" si="30"/>
        <v/>
      </c>
      <c r="AF31" s="46" t="str">
        <f t="shared" si="31"/>
        <v/>
      </c>
      <c r="AG31" s="45" t="str">
        <f t="shared" si="32"/>
        <v/>
      </c>
      <c r="AH31" s="45" t="str">
        <f t="shared" si="33"/>
        <v/>
      </c>
      <c r="AI31" s="47">
        <v>42051</v>
      </c>
      <c r="AJ31" s="47"/>
      <c r="AK31" s="47">
        <v>43952</v>
      </c>
      <c r="AL31" s="48">
        <f t="shared" ca="1" si="34"/>
        <v>44012</v>
      </c>
    </row>
    <row r="32" spans="1:38" ht="15.75" x14ac:dyDescent="0.25">
      <c r="A32" s="5">
        <v>29</v>
      </c>
      <c r="B32" s="11"/>
      <c r="C32" s="11"/>
      <c r="D32" s="11"/>
      <c r="E32" s="14"/>
      <c r="F32" s="42">
        <v>15</v>
      </c>
      <c r="G32" s="42">
        <v>2</v>
      </c>
      <c r="H32" s="42">
        <v>18</v>
      </c>
      <c r="I32" s="43" t="str">
        <f t="shared" si="18"/>
        <v>15 л. 2 мес. 18 дн.</v>
      </c>
      <c r="J32" s="43">
        <f t="array" aca="1" ref="J32:L32" ca="1">DATEDIF(EDATE($AI32,-F32*12-G32)-H32,$AL32,{"y","ym","md"})</f>
        <v>18</v>
      </c>
      <c r="K32" s="43">
        <f ca="1"/>
        <v>8</v>
      </c>
      <c r="L32" s="44">
        <f ca="1"/>
        <v>14</v>
      </c>
      <c r="M32" s="44" t="str">
        <f t="shared" ca="1" si="19"/>
        <v>18 л. 8 мес. 14 дн.</v>
      </c>
      <c r="N32" s="42">
        <v>0</v>
      </c>
      <c r="O32" s="42">
        <v>0</v>
      </c>
      <c r="P32" s="42">
        <v>0</v>
      </c>
      <c r="Q32" s="43" t="str">
        <f t="shared" si="20"/>
        <v>0 л. 0 мес. 0 дн.</v>
      </c>
      <c r="R32" s="6">
        <f t="array" aca="1" ref="R32:T32" ca="1">IF(AJ32&lt;&gt;"",DATEDIF(EDATE($AI32,-N32*12-O32)-P32,$AL32,{"y","ym","md"}),N32:P32)</f>
        <v>3</v>
      </c>
      <c r="S32" s="7">
        <f ca="1"/>
        <v>5</v>
      </c>
      <c r="T32" s="7">
        <f ca="1"/>
        <v>27</v>
      </c>
      <c r="U32" s="8" t="str">
        <f t="shared" ca="1" si="17"/>
        <v>3 л. 5 мес. 27 дн.</v>
      </c>
      <c r="V32" s="45" t="str">
        <f t="shared" si="21"/>
        <v>3 л. 3 мес. 28 дн.</v>
      </c>
      <c r="W32" s="45">
        <f t="shared" si="22"/>
        <v>3</v>
      </c>
      <c r="X32" s="45">
        <f t="shared" si="23"/>
        <v>3</v>
      </c>
      <c r="Y32" s="45">
        <f t="shared" si="24"/>
        <v>28</v>
      </c>
      <c r="Z32" s="45" t="str">
        <f t="shared" ca="1" si="25"/>
        <v>3 л. 5 мес. 27 дн.</v>
      </c>
      <c r="AA32" s="45">
        <f t="shared" ca="1" si="26"/>
        <v>3</v>
      </c>
      <c r="AB32" s="45">
        <f t="shared" ca="1" si="27"/>
        <v>5</v>
      </c>
      <c r="AC32" s="45">
        <f t="shared" ca="1" si="28"/>
        <v>27</v>
      </c>
      <c r="AD32" s="46" t="str">
        <f t="shared" si="29"/>
        <v>3 л. 3 мес. 28 дн.</v>
      </c>
      <c r="AE32" s="46" t="str">
        <f t="shared" ca="1" si="30"/>
        <v>3 г. 5 мес. 27 дн.</v>
      </c>
      <c r="AF32" s="46">
        <f t="shared" ca="1" si="31"/>
        <v>3</v>
      </c>
      <c r="AG32" s="45">
        <f t="shared" ca="1" si="32"/>
        <v>5</v>
      </c>
      <c r="AH32" s="45">
        <f t="shared" ca="1" si="33"/>
        <v>27</v>
      </c>
      <c r="AI32" s="47">
        <v>42738</v>
      </c>
      <c r="AJ32" s="47">
        <v>42738</v>
      </c>
      <c r="AK32" s="47">
        <v>43952</v>
      </c>
      <c r="AL32" s="48">
        <f t="shared" ca="1" si="34"/>
        <v>44012</v>
      </c>
    </row>
    <row r="33" spans="1:38" ht="15.75" x14ac:dyDescent="0.25">
      <c r="A33">
        <v>30</v>
      </c>
      <c r="B33" s="11"/>
      <c r="C33" s="11"/>
      <c r="D33" s="11"/>
      <c r="E33" s="14"/>
      <c r="F33" s="42">
        <v>4</v>
      </c>
      <c r="G33" s="42">
        <v>6</v>
      </c>
      <c r="H33" s="42">
        <v>19</v>
      </c>
      <c r="I33" s="43" t="str">
        <f t="shared" si="18"/>
        <v>4 л. 6 мес. 19 дн.</v>
      </c>
      <c r="J33" s="43">
        <f t="array" aca="1" ref="J33:L33" ca="1">DATEDIF(EDATE($AI33,-F33*12-G33)-H33,$AL33,{"y","ym","md"})</f>
        <v>7</v>
      </c>
      <c r="K33" s="43">
        <f ca="1"/>
        <v>0</v>
      </c>
      <c r="L33" s="44">
        <f ca="1"/>
        <v>0</v>
      </c>
      <c r="M33" s="44" t="str">
        <f t="shared" ca="1" si="19"/>
        <v>7 л. 0 мес. 0 дн.</v>
      </c>
      <c r="N33" s="42">
        <v>0</v>
      </c>
      <c r="O33" s="42">
        <v>0</v>
      </c>
      <c r="P33" s="42">
        <v>0</v>
      </c>
      <c r="Q33" s="43" t="str">
        <f t="shared" si="20"/>
        <v>0 л. 0 мес. 0 дн.</v>
      </c>
      <c r="R33" s="6">
        <f t="array" aca="1" ref="R33:T33" ca="1">IF(AJ33&lt;&gt;"",DATEDIF(EDATE($AI33,-N33*12-O33)-P33,$AL33,{"y","ym","md"}),N33:P33)</f>
        <v>2</v>
      </c>
      <c r="S33" s="7">
        <f ca="1"/>
        <v>5</v>
      </c>
      <c r="T33" s="7">
        <f ca="1"/>
        <v>11</v>
      </c>
      <c r="U33" s="8" t="str">
        <f t="shared" ca="1" si="17"/>
        <v>2 л. 5 мес. 11 дн.</v>
      </c>
      <c r="V33" s="45" t="str">
        <f t="shared" si="21"/>
        <v>2 л. 3 мес. 12 дн.</v>
      </c>
      <c r="W33" s="45">
        <f t="shared" si="22"/>
        <v>2</v>
      </c>
      <c r="X33" s="45">
        <f t="shared" si="23"/>
        <v>3</v>
      </c>
      <c r="Y33" s="45">
        <f t="shared" si="24"/>
        <v>12</v>
      </c>
      <c r="Z33" s="45" t="str">
        <f t="shared" ca="1" si="25"/>
        <v>2 л. 5 мес. 11 дн.</v>
      </c>
      <c r="AA33" s="45">
        <f t="shared" ca="1" si="26"/>
        <v>2</v>
      </c>
      <c r="AB33" s="45">
        <f t="shared" ca="1" si="27"/>
        <v>5</v>
      </c>
      <c r="AC33" s="45">
        <f t="shared" ca="1" si="28"/>
        <v>11</v>
      </c>
      <c r="AD33" s="46" t="str">
        <f t="shared" si="29"/>
        <v>2 л. 2 мес. 26 дн.</v>
      </c>
      <c r="AE33" s="46" t="str">
        <f t="shared" ca="1" si="30"/>
        <v>2 г. 4 мес. 25 дн.</v>
      </c>
      <c r="AF33" s="46">
        <f t="shared" ca="1" si="31"/>
        <v>2</v>
      </c>
      <c r="AG33" s="45">
        <f t="shared" ca="1" si="32"/>
        <v>4</v>
      </c>
      <c r="AH33" s="45">
        <f t="shared" ca="1" si="33"/>
        <v>25</v>
      </c>
      <c r="AI33" s="47">
        <v>43119</v>
      </c>
      <c r="AJ33" s="47">
        <v>43136</v>
      </c>
      <c r="AK33" s="47">
        <v>43952</v>
      </c>
      <c r="AL33" s="48">
        <f t="shared" ca="1" si="34"/>
        <v>44012</v>
      </c>
    </row>
    <row r="34" spans="1:38" ht="15.75" x14ac:dyDescent="0.25">
      <c r="A34" s="5">
        <v>31</v>
      </c>
      <c r="B34" s="12"/>
      <c r="C34" s="12"/>
      <c r="D34" s="12"/>
      <c r="E34" s="14"/>
      <c r="F34" s="42">
        <v>0</v>
      </c>
      <c r="G34" s="42">
        <v>0</v>
      </c>
      <c r="H34" s="42">
        <v>0</v>
      </c>
      <c r="I34" s="43" t="str">
        <f t="shared" si="18"/>
        <v>0 л. 0 мес. 0 дн.</v>
      </c>
      <c r="J34" s="43">
        <f t="array" aca="1" ref="J34:L34" ca="1">DATEDIF(EDATE($AI34,-F34*12-G34)-H34,$AL34,{"y","ym","md"})</f>
        <v>3</v>
      </c>
      <c r="K34" s="43">
        <f ca="1"/>
        <v>9</v>
      </c>
      <c r="L34" s="44">
        <f ca="1"/>
        <v>29</v>
      </c>
      <c r="M34" s="44" t="str">
        <f t="shared" ca="1" si="19"/>
        <v>3 л. 9 мес. 29 дн.</v>
      </c>
      <c r="N34" s="42">
        <v>0</v>
      </c>
      <c r="O34" s="42">
        <v>0</v>
      </c>
      <c r="P34" s="42">
        <v>0</v>
      </c>
      <c r="Q34" s="43" t="str">
        <f t="shared" si="20"/>
        <v>0 л. 0 мес. 0 дн.</v>
      </c>
      <c r="R34" s="6">
        <f t="array" ref="R34:T34">IF(AJ34&lt;&gt;"",DATEDIF(EDATE($AI34,-N34*12-O34)-P34,$AL34,{"y","ym","md"}),N34:P34)</f>
        <v>0</v>
      </c>
      <c r="S34" s="7">
        <v>0</v>
      </c>
      <c r="T34" s="7">
        <v>0</v>
      </c>
      <c r="U34" s="8" t="str">
        <f t="shared" si="17"/>
        <v>0 л. 0 мес. 0 дн.</v>
      </c>
      <c r="V34" s="45" t="str">
        <f t="shared" si="21"/>
        <v>3 л. 8 мес. 0 дн.</v>
      </c>
      <c r="W34" s="45">
        <f t="shared" si="22"/>
        <v>3</v>
      </c>
      <c r="X34" s="45">
        <f t="shared" si="23"/>
        <v>8</v>
      </c>
      <c r="Y34" s="45">
        <f t="shared" si="24"/>
        <v>0</v>
      </c>
      <c r="Z34" s="45" t="str">
        <f t="shared" ca="1" si="25"/>
        <v>3 л. 9 мес. 29 дн.</v>
      </c>
      <c r="AA34" s="45">
        <f t="shared" ca="1" si="26"/>
        <v>3</v>
      </c>
      <c r="AB34" s="45">
        <f t="shared" ca="1" si="27"/>
        <v>9</v>
      </c>
      <c r="AC34" s="45">
        <f t="shared" ca="1" si="28"/>
        <v>29</v>
      </c>
      <c r="AD34" s="46" t="str">
        <f t="shared" si="29"/>
        <v/>
      </c>
      <c r="AE34" s="46" t="str">
        <f t="shared" si="30"/>
        <v/>
      </c>
      <c r="AF34" s="46" t="str">
        <f t="shared" si="31"/>
        <v/>
      </c>
      <c r="AG34" s="45" t="str">
        <f t="shared" si="32"/>
        <v/>
      </c>
      <c r="AH34" s="45" t="str">
        <f t="shared" si="33"/>
        <v/>
      </c>
      <c r="AI34" s="47">
        <v>42614</v>
      </c>
      <c r="AJ34" s="47"/>
      <c r="AK34" s="47">
        <v>43952</v>
      </c>
      <c r="AL34" s="48">
        <f t="shared" ca="1" si="34"/>
        <v>44012</v>
      </c>
    </row>
    <row r="35" spans="1:38" ht="15.75" x14ac:dyDescent="0.25">
      <c r="A35" s="5">
        <v>32</v>
      </c>
      <c r="B35" s="12"/>
      <c r="C35" s="12"/>
      <c r="D35" s="12"/>
      <c r="E35" s="14"/>
      <c r="F35" s="42">
        <v>39</v>
      </c>
      <c r="G35" s="42">
        <v>7</v>
      </c>
      <c r="H35" s="42">
        <v>27</v>
      </c>
      <c r="I35" s="43" t="str">
        <f t="shared" si="18"/>
        <v>39 л. 7 мес. 27 дн.</v>
      </c>
      <c r="J35" s="43">
        <f t="array" aca="1" ref="J35:L35" ca="1">DATEDIF(EDATE($AI35,-F35*12-G35)-H35,$AL35,{"y","ym","md"})</f>
        <v>43</v>
      </c>
      <c r="K35" s="43">
        <f ca="1"/>
        <v>1</v>
      </c>
      <c r="L35" s="44">
        <f ca="1"/>
        <v>15</v>
      </c>
      <c r="M35" s="44" t="str">
        <f t="shared" ca="1" si="19"/>
        <v>43 л. 1 мес. 15 дн.</v>
      </c>
      <c r="N35" s="42">
        <v>0</v>
      </c>
      <c r="O35" s="42">
        <v>0</v>
      </c>
      <c r="P35" s="42">
        <v>0</v>
      </c>
      <c r="Q35" s="43" t="str">
        <f t="shared" si="20"/>
        <v>0 л. 0 мес. 0 дн.</v>
      </c>
      <c r="R35" s="6">
        <f t="array" ref="R35:T35">IF(AJ35&lt;&gt;"",DATEDIF(EDATE($AI35,-N35*12-O35)-P35,$AL35,{"y","ym","md"}),N35:P35)</f>
        <v>0</v>
      </c>
      <c r="S35" s="7">
        <v>0</v>
      </c>
      <c r="T35" s="7">
        <v>0</v>
      </c>
      <c r="U35" s="8" t="str">
        <f t="shared" si="17"/>
        <v>0 л. 0 мес. 0 дн.</v>
      </c>
      <c r="V35" s="45" t="str">
        <f t="shared" si="21"/>
        <v>3 л. 3 мес. 20 дн.</v>
      </c>
      <c r="W35" s="45">
        <f t="shared" si="22"/>
        <v>3</v>
      </c>
      <c r="X35" s="45">
        <f t="shared" si="23"/>
        <v>3</v>
      </c>
      <c r="Y35" s="45">
        <f t="shared" si="24"/>
        <v>20</v>
      </c>
      <c r="Z35" s="45" t="str">
        <f t="shared" ca="1" si="25"/>
        <v>3 л. 5 мес. 19 дн.</v>
      </c>
      <c r="AA35" s="45">
        <f t="shared" ca="1" si="26"/>
        <v>3</v>
      </c>
      <c r="AB35" s="45">
        <f t="shared" ca="1" si="27"/>
        <v>5</v>
      </c>
      <c r="AC35" s="45">
        <f t="shared" ca="1" si="28"/>
        <v>19</v>
      </c>
      <c r="AD35" s="46" t="str">
        <f t="shared" si="29"/>
        <v/>
      </c>
      <c r="AE35" s="46" t="str">
        <f t="shared" si="30"/>
        <v/>
      </c>
      <c r="AF35" s="46" t="str">
        <f t="shared" si="31"/>
        <v/>
      </c>
      <c r="AG35" s="45" t="str">
        <f t="shared" si="32"/>
        <v/>
      </c>
      <c r="AH35" s="45" t="str">
        <f t="shared" si="33"/>
        <v/>
      </c>
      <c r="AI35" s="47">
        <v>42746</v>
      </c>
      <c r="AJ35" s="47"/>
      <c r="AK35" s="47">
        <v>43952</v>
      </c>
      <c r="AL35" s="48">
        <f t="shared" ca="1" si="34"/>
        <v>44012</v>
      </c>
    </row>
    <row r="36" spans="1:38" ht="15.75" x14ac:dyDescent="0.25">
      <c r="A36">
        <v>33</v>
      </c>
      <c r="B36" s="12"/>
      <c r="C36" s="12"/>
      <c r="D36" s="12"/>
      <c r="E36" s="14"/>
      <c r="F36" s="42">
        <v>11</v>
      </c>
      <c r="G36" s="42">
        <v>7</v>
      </c>
      <c r="H36" s="42">
        <v>9</v>
      </c>
      <c r="I36" s="43" t="str">
        <f t="shared" si="18"/>
        <v>11 л. 7 мес. 9 дн.</v>
      </c>
      <c r="J36" s="43">
        <f t="array" aca="1" ref="J36:L36" ca="1">DATEDIF(EDATE($AI36,-F36*12-G36)-H36,$AL36,{"y","ym","md"})</f>
        <v>16</v>
      </c>
      <c r="K36" s="43">
        <f ca="1"/>
        <v>11</v>
      </c>
      <c r="L36" s="44">
        <f ca="1"/>
        <v>6</v>
      </c>
      <c r="M36" s="44" t="str">
        <f t="shared" ca="1" si="19"/>
        <v>16 л. 11 мес. 6 дн.</v>
      </c>
      <c r="N36" s="42">
        <v>0</v>
      </c>
      <c r="O36" s="42">
        <v>0</v>
      </c>
      <c r="P36" s="42">
        <v>0</v>
      </c>
      <c r="Q36" s="43" t="str">
        <f t="shared" si="20"/>
        <v>0 л. 0 мес. 0 дн.</v>
      </c>
      <c r="R36" s="6">
        <f t="array" ref="R36:T36">IF(AJ36&lt;&gt;"",DATEDIF(EDATE($AI36,-N36*12-O36)-P36,$AL36,{"y","ym","md"}),N36:P36)</f>
        <v>0</v>
      </c>
      <c r="S36" s="7">
        <v>0</v>
      </c>
      <c r="T36" s="7">
        <v>0</v>
      </c>
      <c r="U36" s="8" t="str">
        <f t="shared" si="17"/>
        <v>0 л. 0 мес. 0 дн.</v>
      </c>
      <c r="V36" s="45" t="str">
        <f t="shared" si="21"/>
        <v>5 л. 1 мес. 29 дн.</v>
      </c>
      <c r="W36" s="45">
        <f t="shared" si="22"/>
        <v>5</v>
      </c>
      <c r="X36" s="45">
        <f t="shared" si="23"/>
        <v>1</v>
      </c>
      <c r="Y36" s="45">
        <f t="shared" si="24"/>
        <v>29</v>
      </c>
      <c r="Z36" s="45" t="str">
        <f t="shared" ca="1" si="25"/>
        <v>5 л. 3 мес. 28 дн.</v>
      </c>
      <c r="AA36" s="45">
        <f t="shared" ca="1" si="26"/>
        <v>5</v>
      </c>
      <c r="AB36" s="45">
        <f t="shared" ca="1" si="27"/>
        <v>3</v>
      </c>
      <c r="AC36" s="45">
        <f t="shared" ca="1" si="28"/>
        <v>28</v>
      </c>
      <c r="AD36" s="46" t="str">
        <f t="shared" si="29"/>
        <v/>
      </c>
      <c r="AE36" s="46" t="str">
        <f t="shared" si="30"/>
        <v/>
      </c>
      <c r="AF36" s="46" t="str">
        <f t="shared" si="31"/>
        <v/>
      </c>
      <c r="AG36" s="45" t="str">
        <f t="shared" si="32"/>
        <v/>
      </c>
      <c r="AH36" s="45" t="str">
        <f t="shared" si="33"/>
        <v/>
      </c>
      <c r="AI36" s="47">
        <v>42065</v>
      </c>
      <c r="AJ36" s="47"/>
      <c r="AK36" s="47">
        <v>43952</v>
      </c>
      <c r="AL36" s="48">
        <f t="shared" ca="1" si="34"/>
        <v>44012</v>
      </c>
    </row>
    <row r="37" spans="1:38" ht="15.75" x14ac:dyDescent="0.25">
      <c r="A37" s="5">
        <v>34</v>
      </c>
      <c r="B37" s="12"/>
      <c r="C37" s="12"/>
      <c r="D37" s="12"/>
      <c r="E37" s="14"/>
      <c r="F37" s="42">
        <v>19</v>
      </c>
      <c r="G37" s="42">
        <v>3</v>
      </c>
      <c r="H37" s="42">
        <v>5</v>
      </c>
      <c r="I37" s="43" t="str">
        <f t="shared" si="18"/>
        <v>19 л. 3 мес. 5 дн.</v>
      </c>
      <c r="J37" s="43">
        <f t="array" aca="1" ref="J37:L37" ca="1">DATEDIF(EDATE($AI37,-F37*12-G37)-H37,$AL37,{"y","ym","md"})</f>
        <v>19</v>
      </c>
      <c r="K37" s="43">
        <f ca="1"/>
        <v>4</v>
      </c>
      <c r="L37" s="44">
        <f ca="1"/>
        <v>17</v>
      </c>
      <c r="M37" s="44" t="str">
        <f t="shared" ca="1" si="19"/>
        <v>19 л. 4 мес. 17 дн.</v>
      </c>
      <c r="N37" s="42">
        <v>0</v>
      </c>
      <c r="O37" s="42">
        <v>0</v>
      </c>
      <c r="P37" s="42">
        <v>0</v>
      </c>
      <c r="Q37" s="43" t="str">
        <f t="shared" si="20"/>
        <v>0 л. 0 мес. 0 дн.</v>
      </c>
      <c r="R37" s="6">
        <f t="array" ref="R37:T37">IF(AJ37&lt;&gt;"",DATEDIF(EDATE($AI37,-N37*12-O37)-P37,$AL37,{"y","ym","md"}),N37:P37)</f>
        <v>0</v>
      </c>
      <c r="S37" s="7">
        <v>0</v>
      </c>
      <c r="T37" s="7">
        <v>0</v>
      </c>
      <c r="U37" s="8" t="str">
        <f t="shared" si="17"/>
        <v>0 л. 0 мес. 0 дн.</v>
      </c>
      <c r="V37" s="45" t="str">
        <f t="shared" ref="V37" si="35">IFERROR(DATEDIF(AI37,AK37,"y")&amp;" л. "&amp;DATEDIF(AI37,AK37,"ym")&amp;" мес. "&amp;DATEDIF(AI37,AK37,"md")&amp;" дн.","")</f>
        <v/>
      </c>
      <c r="W37" s="45" t="str">
        <f t="shared" si="22"/>
        <v/>
      </c>
      <c r="X37" s="45" t="str">
        <f t="shared" si="23"/>
        <v/>
      </c>
      <c r="Y37" s="45" t="str">
        <f t="shared" si="24"/>
        <v/>
      </c>
      <c r="Z37" s="45" t="str">
        <f t="shared" ca="1" si="25"/>
        <v>0 л. 1 мес. 12 дн.</v>
      </c>
      <c r="AA37" s="45">
        <f t="shared" ca="1" si="26"/>
        <v>0</v>
      </c>
      <c r="AB37" s="45">
        <f t="shared" ca="1" si="27"/>
        <v>1</v>
      </c>
      <c r="AC37" s="45">
        <f t="shared" ca="1" si="28"/>
        <v>12</v>
      </c>
      <c r="AD37" s="46" t="str">
        <f t="shared" si="29"/>
        <v/>
      </c>
      <c r="AE37" s="46" t="str">
        <f t="shared" si="30"/>
        <v/>
      </c>
      <c r="AF37" s="46" t="str">
        <f t="shared" si="31"/>
        <v/>
      </c>
      <c r="AG37" s="45" t="str">
        <f t="shared" si="32"/>
        <v/>
      </c>
      <c r="AH37" s="45" t="str">
        <f t="shared" si="33"/>
        <v/>
      </c>
      <c r="AI37" s="47">
        <v>43969</v>
      </c>
      <c r="AJ37" s="47"/>
      <c r="AK37" s="47">
        <v>43952</v>
      </c>
      <c r="AL37" s="48">
        <f t="shared" ca="1" si="34"/>
        <v>44012</v>
      </c>
    </row>
    <row r="38" spans="1:38" ht="15.75" x14ac:dyDescent="0.25">
      <c r="A38" s="5">
        <v>35</v>
      </c>
      <c r="B38" s="11"/>
      <c r="C38" s="11"/>
      <c r="D38" s="11"/>
      <c r="E38" s="14"/>
      <c r="F38" s="42">
        <v>11</v>
      </c>
      <c r="G38" s="42">
        <v>1</v>
      </c>
      <c r="H38" s="42">
        <v>26</v>
      </c>
      <c r="I38" s="43" t="str">
        <f t="shared" si="18"/>
        <v>11 л. 1 мес. 26 дн.</v>
      </c>
      <c r="J38" s="43">
        <f t="array" aca="1" ref="J38:L38" ca="1">DATEDIF(EDATE($AI38,-F38*12-G38)-H38,$AL38,{"y","ym","md"})</f>
        <v>14</v>
      </c>
      <c r="K38" s="43">
        <f ca="1"/>
        <v>8</v>
      </c>
      <c r="L38" s="44">
        <f ca="1"/>
        <v>24</v>
      </c>
      <c r="M38" s="44" t="str">
        <f t="shared" ca="1" si="19"/>
        <v>14 л. 8 мес. 24 дн.</v>
      </c>
      <c r="N38" s="42">
        <v>11</v>
      </c>
      <c r="O38" s="42">
        <v>1</v>
      </c>
      <c r="P38" s="42">
        <v>26</v>
      </c>
      <c r="Q38" s="43" t="str">
        <f t="shared" si="20"/>
        <v>11 л. 1 мес. 26 дн.</v>
      </c>
      <c r="R38" s="6">
        <f t="array" aca="1" ref="R38:T38" ca="1">IF(AJ38&lt;&gt;"",DATEDIF(EDATE($AI38,-N38*12-O38)-P38,$AL38,{"y","ym","md"}),N38:P38)</f>
        <v>14</v>
      </c>
      <c r="S38" s="7">
        <f ca="1"/>
        <v>8</v>
      </c>
      <c r="T38" s="7">
        <f ca="1"/>
        <v>24</v>
      </c>
      <c r="U38" s="8" t="str">
        <f t="shared" ca="1" si="17"/>
        <v>14 л. 8 мес. 24 дн.</v>
      </c>
      <c r="V38" s="45" t="str">
        <f t="shared" si="21"/>
        <v>3 л. 5 мес. 0 дн.</v>
      </c>
      <c r="W38" s="45">
        <f t="shared" si="22"/>
        <v>3</v>
      </c>
      <c r="X38" s="45">
        <f t="shared" si="23"/>
        <v>5</v>
      </c>
      <c r="Y38" s="45">
        <f t="shared" si="24"/>
        <v>0</v>
      </c>
      <c r="Z38" s="45" t="str">
        <f t="shared" ca="1" si="25"/>
        <v>3 л. 6 мес. 29 дн.</v>
      </c>
      <c r="AA38" s="45">
        <f t="shared" ca="1" si="26"/>
        <v>3</v>
      </c>
      <c r="AB38" s="45">
        <f t="shared" ca="1" si="27"/>
        <v>6</v>
      </c>
      <c r="AC38" s="45">
        <f t="shared" ca="1" si="28"/>
        <v>29</v>
      </c>
      <c r="AD38" s="46" t="str">
        <f t="shared" si="29"/>
        <v>3 л. 5 мес. 0 дн.</v>
      </c>
      <c r="AE38" s="46" t="str">
        <f t="shared" ca="1" si="30"/>
        <v>3 г. 6 мес. 29 дн.</v>
      </c>
      <c r="AF38" s="46">
        <f t="shared" ca="1" si="31"/>
        <v>3</v>
      </c>
      <c r="AG38" s="45">
        <f t="shared" ca="1" si="32"/>
        <v>6</v>
      </c>
      <c r="AH38" s="45">
        <f t="shared" ca="1" si="33"/>
        <v>29</v>
      </c>
      <c r="AI38" s="47">
        <v>42705</v>
      </c>
      <c r="AJ38" s="47">
        <v>42705</v>
      </c>
      <c r="AK38" s="47">
        <v>43952</v>
      </c>
      <c r="AL38" s="48">
        <f t="shared" ca="1" si="34"/>
        <v>44012</v>
      </c>
    </row>
    <row r="39" spans="1:38" ht="15.75" x14ac:dyDescent="0.25">
      <c r="A39">
        <v>36</v>
      </c>
      <c r="B39" s="12"/>
      <c r="C39" s="12"/>
      <c r="D39" s="12"/>
      <c r="E39" s="14"/>
      <c r="F39" s="42">
        <v>4</v>
      </c>
      <c r="G39" s="42">
        <v>8</v>
      </c>
      <c r="H39" s="42">
        <v>29</v>
      </c>
      <c r="I39" s="43" t="str">
        <f t="shared" si="18"/>
        <v>4 л. 8 мес. 29 дн.</v>
      </c>
      <c r="J39" s="43">
        <f t="array" aca="1" ref="J39:L39" ca="1">DATEDIF(EDATE($AI39,-F39*12-G39)-H39,$AL39,{"y","ym","md"})</f>
        <v>9</v>
      </c>
      <c r="K39" s="43">
        <f ca="1"/>
        <v>9</v>
      </c>
      <c r="L39" s="44">
        <f ca="1"/>
        <v>28</v>
      </c>
      <c r="M39" s="44" t="str">
        <f t="shared" ca="1" si="19"/>
        <v>9 л. 9 мес. 28 дн.</v>
      </c>
      <c r="N39" s="42">
        <v>0</v>
      </c>
      <c r="O39" s="42">
        <v>0</v>
      </c>
      <c r="P39" s="42">
        <v>0</v>
      </c>
      <c r="Q39" s="43" t="str">
        <f t="shared" si="20"/>
        <v>0 л. 0 мес. 0 дн.</v>
      </c>
      <c r="R39" s="6">
        <f t="array" ref="R39:T39">IF(AJ39&lt;&gt;"",DATEDIF(EDATE($AI39,-N39*12-O39)-P39,$AL39,{"y","ym","md"}),N39:P39)</f>
        <v>0</v>
      </c>
      <c r="S39" s="7">
        <v>0</v>
      </c>
      <c r="T39" s="7">
        <v>0</v>
      </c>
      <c r="U39" s="8" t="str">
        <f t="shared" si="17"/>
        <v>0 л. 0 мес. 0 дн.</v>
      </c>
      <c r="V39" s="45" t="str">
        <f t="shared" si="21"/>
        <v>4 л. 11 мес. 0 дн.</v>
      </c>
      <c r="W39" s="45">
        <f t="shared" si="22"/>
        <v>4</v>
      </c>
      <c r="X39" s="45">
        <f t="shared" si="23"/>
        <v>11</v>
      </c>
      <c r="Y39" s="45">
        <f t="shared" si="24"/>
        <v>0</v>
      </c>
      <c r="Z39" s="45" t="str">
        <f t="shared" ca="1" si="25"/>
        <v>5 л. 0 мес. 29 дн.</v>
      </c>
      <c r="AA39" s="45">
        <f t="shared" ca="1" si="26"/>
        <v>5</v>
      </c>
      <c r="AB39" s="45">
        <f t="shared" ca="1" si="27"/>
        <v>0</v>
      </c>
      <c r="AC39" s="45">
        <f t="shared" ca="1" si="28"/>
        <v>29</v>
      </c>
      <c r="AD39" s="46" t="str">
        <f t="shared" si="29"/>
        <v/>
      </c>
      <c r="AE39" s="46" t="str">
        <f t="shared" si="30"/>
        <v/>
      </c>
      <c r="AF39" s="46" t="str">
        <f t="shared" si="31"/>
        <v/>
      </c>
      <c r="AG39" s="45" t="str">
        <f t="shared" si="32"/>
        <v/>
      </c>
      <c r="AH39" s="45" t="str">
        <f t="shared" si="33"/>
        <v/>
      </c>
      <c r="AI39" s="47">
        <v>42156</v>
      </c>
      <c r="AJ39" s="47"/>
      <c r="AK39" s="47">
        <v>43952</v>
      </c>
      <c r="AL39" s="48">
        <f t="shared" ca="1" si="34"/>
        <v>44012</v>
      </c>
    </row>
    <row r="40" spans="1:38" ht="15.75" x14ac:dyDescent="0.25">
      <c r="A40" s="5">
        <v>37</v>
      </c>
      <c r="B40" s="12"/>
      <c r="C40" s="12"/>
      <c r="D40" s="12"/>
      <c r="E40" s="14"/>
      <c r="F40" s="42">
        <v>20</v>
      </c>
      <c r="G40" s="42">
        <v>1</v>
      </c>
      <c r="H40" s="42">
        <v>29</v>
      </c>
      <c r="I40" s="43" t="str">
        <f t="shared" si="18"/>
        <v>20 л. 1 мес. 29 дн.</v>
      </c>
      <c r="J40" s="43">
        <f t="array" aca="1" ref="J40:L40" ca="1">DATEDIF(EDATE($AI40,-F40*12-G40)-H40,$AL40,{"y","ym","md"})</f>
        <v>24</v>
      </c>
      <c r="K40" s="43">
        <f ca="1"/>
        <v>4</v>
      </c>
      <c r="L40" s="44">
        <f ca="1"/>
        <v>5</v>
      </c>
      <c r="M40" s="44" t="str">
        <f t="shared" ca="1" si="19"/>
        <v>24 л. 4 мес. 5 дн.</v>
      </c>
      <c r="N40" s="42">
        <v>0</v>
      </c>
      <c r="O40" s="42">
        <v>0</v>
      </c>
      <c r="P40" s="42">
        <v>0</v>
      </c>
      <c r="Q40" s="43" t="str">
        <f t="shared" si="20"/>
        <v>0 л. 0 мес. 0 дн.</v>
      </c>
      <c r="R40" s="6">
        <f t="array" ref="R40:T40">IF(AJ40&lt;&gt;"",DATEDIF(EDATE($AI40,-N40*12-O40)-P40,$AL40,{"y","ym","md"}),N40:P40)</f>
        <v>0</v>
      </c>
      <c r="S40" s="7">
        <v>0</v>
      </c>
      <c r="T40" s="7">
        <v>0</v>
      </c>
      <c r="U40" s="8" t="str">
        <f t="shared" si="17"/>
        <v>0 л. 0 мес. 0 дн.</v>
      </c>
      <c r="V40" s="45" t="str">
        <f t="shared" si="21"/>
        <v>4 л. 0 мес. 6 дн.</v>
      </c>
      <c r="W40" s="45">
        <f t="shared" si="22"/>
        <v>4</v>
      </c>
      <c r="X40" s="45">
        <f t="shared" si="23"/>
        <v>0</v>
      </c>
      <c r="Y40" s="45">
        <f t="shared" si="24"/>
        <v>6</v>
      </c>
      <c r="Z40" s="45" t="str">
        <f t="shared" ca="1" si="25"/>
        <v>4 л. 2 мес. 5 дн.</v>
      </c>
      <c r="AA40" s="45">
        <f t="shared" ca="1" si="26"/>
        <v>4</v>
      </c>
      <c r="AB40" s="45">
        <f t="shared" ca="1" si="27"/>
        <v>2</v>
      </c>
      <c r="AC40" s="45">
        <f t="shared" ca="1" si="28"/>
        <v>5</v>
      </c>
      <c r="AD40" s="46" t="str">
        <f t="shared" si="29"/>
        <v/>
      </c>
      <c r="AE40" s="46" t="str">
        <f t="shared" si="30"/>
        <v/>
      </c>
      <c r="AF40" s="46" t="str">
        <f t="shared" si="31"/>
        <v/>
      </c>
      <c r="AG40" s="45" t="str">
        <f t="shared" si="32"/>
        <v/>
      </c>
      <c r="AH40" s="45" t="str">
        <f t="shared" si="33"/>
        <v/>
      </c>
      <c r="AI40" s="47">
        <v>42485</v>
      </c>
      <c r="AJ40" s="47"/>
      <c r="AK40" s="47">
        <v>43952</v>
      </c>
      <c r="AL40" s="48">
        <f t="shared" ca="1" si="34"/>
        <v>44012</v>
      </c>
    </row>
    <row r="41" spans="1:38" ht="15.75" x14ac:dyDescent="0.25">
      <c r="A41" s="5">
        <v>38</v>
      </c>
      <c r="B41" s="11"/>
      <c r="C41" s="11"/>
      <c r="D41" s="11"/>
      <c r="E41" s="14"/>
      <c r="F41" s="42">
        <v>16</v>
      </c>
      <c r="G41" s="42">
        <v>1</v>
      </c>
      <c r="H41" s="42">
        <v>8</v>
      </c>
      <c r="I41" s="43" t="str">
        <f t="shared" si="18"/>
        <v>16 л. 1 мес. 8 дн.</v>
      </c>
      <c r="J41" s="43">
        <f t="array" aca="1" ref="J41:L41" ca="1">DATEDIF(EDATE($AI41,-F41*12-G41)-H41,$AL41,{"y","ym","md"})</f>
        <v>19</v>
      </c>
      <c r="K41" s="43">
        <f ca="1"/>
        <v>10</v>
      </c>
      <c r="L41" s="44">
        <f ca="1"/>
        <v>4</v>
      </c>
      <c r="M41" s="44" t="str">
        <f t="shared" ca="1" si="19"/>
        <v>19 л. 10 мес. 4 дн.</v>
      </c>
      <c r="N41" s="42">
        <v>2</v>
      </c>
      <c r="O41" s="42">
        <v>11</v>
      </c>
      <c r="P41" s="42">
        <v>13</v>
      </c>
      <c r="Q41" s="43" t="str">
        <f t="shared" si="20"/>
        <v>2 л. 11 мес. 13 дн.</v>
      </c>
      <c r="R41" s="6">
        <f t="array" aca="1" ref="R41:T41" ca="1">IF(AJ41&lt;&gt;"",DATEDIF(EDATE($AI41,-N41*12-O41)-P41,$AL41,{"y","ym","md"}),N41:P41)</f>
        <v>6</v>
      </c>
      <c r="S41" s="7">
        <f ca="1"/>
        <v>8</v>
      </c>
      <c r="T41" s="7">
        <f ca="1"/>
        <v>9</v>
      </c>
      <c r="U41" s="8" t="str">
        <f t="shared" ca="1" si="17"/>
        <v>6 л. 8 мес. 9 дн.</v>
      </c>
      <c r="V41" s="45" t="str">
        <f t="shared" si="21"/>
        <v>3 л. 6 мес. 28 дн.</v>
      </c>
      <c r="W41" s="45">
        <f t="shared" si="22"/>
        <v>3</v>
      </c>
      <c r="X41" s="45">
        <f t="shared" si="23"/>
        <v>6</v>
      </c>
      <c r="Y41" s="45">
        <f t="shared" si="24"/>
        <v>28</v>
      </c>
      <c r="Z41" s="45" t="str">
        <f t="shared" ca="1" si="25"/>
        <v>3 л. 8 мес. 27 дн.</v>
      </c>
      <c r="AA41" s="45">
        <f t="shared" ca="1" si="26"/>
        <v>3</v>
      </c>
      <c r="AB41" s="45">
        <f t="shared" ca="1" si="27"/>
        <v>8</v>
      </c>
      <c r="AC41" s="45">
        <f t="shared" ca="1" si="28"/>
        <v>27</v>
      </c>
      <c r="AD41" s="46" t="str">
        <f t="shared" si="29"/>
        <v>3 л. 6 мес. 28 дн.</v>
      </c>
      <c r="AE41" s="46" t="str">
        <f t="shared" ca="1" si="30"/>
        <v>3 г. 8 мес. 27 дн.</v>
      </c>
      <c r="AF41" s="46">
        <f t="shared" ca="1" si="31"/>
        <v>3</v>
      </c>
      <c r="AG41" s="45">
        <f t="shared" ca="1" si="32"/>
        <v>8</v>
      </c>
      <c r="AH41" s="45">
        <f t="shared" ca="1" si="33"/>
        <v>27</v>
      </c>
      <c r="AI41" s="47">
        <v>42646</v>
      </c>
      <c r="AJ41" s="47">
        <v>42646</v>
      </c>
      <c r="AK41" s="47">
        <v>43952</v>
      </c>
      <c r="AL41" s="48">
        <f t="shared" ca="1" si="34"/>
        <v>44012</v>
      </c>
    </row>
    <row r="42" spans="1:38" ht="15.75" x14ac:dyDescent="0.25">
      <c r="A42">
        <v>39</v>
      </c>
      <c r="B42" s="12"/>
      <c r="C42" s="12"/>
      <c r="D42" s="12"/>
      <c r="E42" s="14"/>
      <c r="F42" s="42">
        <v>5</v>
      </c>
      <c r="G42" s="42">
        <v>7</v>
      </c>
      <c r="H42" s="42">
        <v>25</v>
      </c>
      <c r="I42" s="43" t="str">
        <f t="shared" si="18"/>
        <v>5 л. 7 мес. 25 дн.</v>
      </c>
      <c r="J42" s="43">
        <f t="array" aca="1" ref="J42:L42" ca="1">DATEDIF(EDATE($AI42,-F42*12-G42)-H42,$AL42,{"y","ym","md"})</f>
        <v>8</v>
      </c>
      <c r="K42" s="43">
        <f ca="1"/>
        <v>9</v>
      </c>
      <c r="L42" s="44">
        <f ca="1"/>
        <v>9</v>
      </c>
      <c r="M42" s="44" t="str">
        <f t="shared" ca="1" si="19"/>
        <v>8 л. 9 мес. 9 дн.</v>
      </c>
      <c r="N42" s="42">
        <v>0</v>
      </c>
      <c r="O42" s="42">
        <v>0</v>
      </c>
      <c r="P42" s="42">
        <v>0</v>
      </c>
      <c r="Q42" s="43" t="str">
        <f t="shared" si="20"/>
        <v>0 л. 0 мес. 0 дн.</v>
      </c>
      <c r="R42" s="6">
        <f t="array" ref="R42:T42">IF(AJ42&lt;&gt;"",DATEDIF(EDATE($AI42,-N42*12-O42)-P42,$AL42,{"y","ym","md"}),N42:P42)</f>
        <v>0</v>
      </c>
      <c r="S42" s="7">
        <v>0</v>
      </c>
      <c r="T42" s="7">
        <v>0</v>
      </c>
      <c r="U42" s="8" t="str">
        <f t="shared" si="17"/>
        <v>0 л. 0 мес. 0 дн.</v>
      </c>
      <c r="V42" s="45" t="str">
        <f t="shared" si="21"/>
        <v>2 л. 11 мес. 15 дн.</v>
      </c>
      <c r="W42" s="45">
        <f t="shared" si="22"/>
        <v>2</v>
      </c>
      <c r="X42" s="45">
        <f t="shared" si="23"/>
        <v>11</v>
      </c>
      <c r="Y42" s="45">
        <f t="shared" si="24"/>
        <v>15</v>
      </c>
      <c r="Z42" s="45" t="str">
        <f t="shared" ca="1" si="25"/>
        <v>3 л. 1 мес. 14 дн.</v>
      </c>
      <c r="AA42" s="45">
        <f t="shared" ca="1" si="26"/>
        <v>3</v>
      </c>
      <c r="AB42" s="45">
        <f t="shared" ca="1" si="27"/>
        <v>1</v>
      </c>
      <c r="AC42" s="45">
        <f t="shared" ca="1" si="28"/>
        <v>14</v>
      </c>
      <c r="AD42" s="46" t="str">
        <f t="shared" si="29"/>
        <v/>
      </c>
      <c r="AE42" s="46" t="str">
        <f t="shared" si="30"/>
        <v/>
      </c>
      <c r="AF42" s="46" t="str">
        <f t="shared" si="31"/>
        <v/>
      </c>
      <c r="AG42" s="45" t="str">
        <f t="shared" si="32"/>
        <v/>
      </c>
      <c r="AH42" s="45" t="str">
        <f t="shared" si="33"/>
        <v/>
      </c>
      <c r="AI42" s="47">
        <v>42871</v>
      </c>
      <c r="AJ42" s="47"/>
      <c r="AK42" s="47">
        <v>43952</v>
      </c>
      <c r="AL42" s="48">
        <f t="shared" ca="1" si="34"/>
        <v>44012</v>
      </c>
    </row>
    <row r="43" spans="1:38" ht="15.75" x14ac:dyDescent="0.25">
      <c r="A43" s="5">
        <v>40</v>
      </c>
      <c r="B43" s="11"/>
      <c r="C43" s="11"/>
      <c r="D43" s="11"/>
      <c r="E43" s="14"/>
      <c r="F43" s="42">
        <v>8</v>
      </c>
      <c r="G43" s="42">
        <v>1</v>
      </c>
      <c r="H43" s="42">
        <v>24</v>
      </c>
      <c r="I43" s="43" t="str">
        <f t="shared" si="18"/>
        <v>8 л. 1 мес. 24 дн.</v>
      </c>
      <c r="J43" s="43">
        <f t="array" aca="1" ref="J43:L43" ca="1">DATEDIF(EDATE($AI43,-F43*12-G43)-H43,$AL43,{"y","ym","md"})</f>
        <v>9</v>
      </c>
      <c r="K43" s="43">
        <f ca="1"/>
        <v>1</v>
      </c>
      <c r="L43" s="44">
        <f ca="1"/>
        <v>0</v>
      </c>
      <c r="M43" s="44" t="str">
        <f t="shared" ca="1" si="19"/>
        <v>9 л. 1 мес. 0 дн.</v>
      </c>
      <c r="N43" s="42">
        <v>0</v>
      </c>
      <c r="O43" s="42">
        <v>0</v>
      </c>
      <c r="P43" s="42">
        <v>0</v>
      </c>
      <c r="Q43" s="43" t="str">
        <f t="shared" si="20"/>
        <v>0 л. 0 мес. 0 дн.</v>
      </c>
      <c r="R43" s="6">
        <f t="array" aca="1" ref="R43:T43" ca="1">IF(AJ43&lt;&gt;"",DATEDIF(EDATE($AI43,-N43*12-O43)-P43,$AL43,{"y","ym","md"}),N43:P43)</f>
        <v>0</v>
      </c>
      <c r="S43" s="7">
        <f ca="1"/>
        <v>11</v>
      </c>
      <c r="T43" s="7">
        <f ca="1"/>
        <v>7</v>
      </c>
      <c r="U43" s="8" t="str">
        <f t="shared" ca="1" si="17"/>
        <v>0 л. 11 мес. 7 дн.</v>
      </c>
      <c r="V43" s="45" t="str">
        <f t="shared" si="21"/>
        <v>0 л. 9 мес. 8 дн.</v>
      </c>
      <c r="W43" s="45">
        <f t="shared" si="22"/>
        <v>0</v>
      </c>
      <c r="X43" s="45">
        <f t="shared" si="23"/>
        <v>9</v>
      </c>
      <c r="Y43" s="45">
        <f t="shared" si="24"/>
        <v>8</v>
      </c>
      <c r="Z43" s="45" t="str">
        <f t="shared" ca="1" si="25"/>
        <v>0 л. 11 мес. 7 дн.</v>
      </c>
      <c r="AA43" s="45">
        <f t="shared" ca="1" si="26"/>
        <v>0</v>
      </c>
      <c r="AB43" s="45">
        <f t="shared" ca="1" si="27"/>
        <v>11</v>
      </c>
      <c r="AC43" s="45">
        <f t="shared" ca="1" si="28"/>
        <v>7</v>
      </c>
      <c r="AD43" s="46" t="str">
        <f t="shared" si="29"/>
        <v>0 л. 9 мес. 8 дн.</v>
      </c>
      <c r="AE43" s="46" t="str">
        <f t="shared" ca="1" si="30"/>
        <v>0 г. 11 мес. 7 дн.</v>
      </c>
      <c r="AF43" s="46">
        <f t="shared" ca="1" si="31"/>
        <v>0</v>
      </c>
      <c r="AG43" s="45">
        <f t="shared" ca="1" si="32"/>
        <v>11</v>
      </c>
      <c r="AH43" s="45">
        <f t="shared" ca="1" si="33"/>
        <v>7</v>
      </c>
      <c r="AI43" s="47">
        <v>43669</v>
      </c>
      <c r="AJ43" s="47">
        <v>43669</v>
      </c>
      <c r="AK43" s="47">
        <v>43952</v>
      </c>
      <c r="AL43" s="48">
        <f t="shared" ca="1" si="34"/>
        <v>44012</v>
      </c>
    </row>
    <row r="44" spans="1:38" ht="15.75" x14ac:dyDescent="0.25">
      <c r="A44" s="5">
        <v>41</v>
      </c>
      <c r="B44" s="11"/>
      <c r="C44" s="11"/>
      <c r="D44" s="11"/>
      <c r="E44" s="14"/>
      <c r="F44" s="42">
        <v>12</v>
      </c>
      <c r="G44" s="42">
        <v>4</v>
      </c>
      <c r="H44" s="42">
        <v>19</v>
      </c>
      <c r="I44" s="43" t="str">
        <f t="shared" si="18"/>
        <v>12 л. 4 мес. 19 дн.</v>
      </c>
      <c r="J44" s="43">
        <f t="array" aca="1" ref="J44:L44" ca="1">DATEDIF(EDATE($AI44,-F44*12-G44)-H44,$AL44,{"y","ym","md"})</f>
        <v>13</v>
      </c>
      <c r="K44" s="43">
        <f ca="1"/>
        <v>3</v>
      </c>
      <c r="L44" s="44">
        <f ca="1"/>
        <v>17</v>
      </c>
      <c r="M44" s="44" t="str">
        <f t="shared" ca="1" si="19"/>
        <v>13 л. 3 мес. 17 дн.</v>
      </c>
      <c r="N44" s="42">
        <v>2</v>
      </c>
      <c r="O44" s="42">
        <v>5</v>
      </c>
      <c r="P44" s="42">
        <v>5</v>
      </c>
      <c r="Q44" s="43" t="str">
        <f t="shared" si="20"/>
        <v>2 л. 5 мес. 5 дн.</v>
      </c>
      <c r="R44" s="6">
        <f t="array" aca="1" ref="R44:T44" ca="1">IF(AJ44&lt;&gt;"",DATEDIF(EDATE($AI44,-N44*12-O44)-P44,$AL44,{"y","ym","md"}),N44:P44)</f>
        <v>3</v>
      </c>
      <c r="S44" s="7">
        <f ca="1"/>
        <v>4</v>
      </c>
      <c r="T44" s="7">
        <f ca="1"/>
        <v>6</v>
      </c>
      <c r="U44" s="8" t="str">
        <f t="shared" ca="1" si="17"/>
        <v>3 л. 4 мес. 6 дн.</v>
      </c>
      <c r="V44" s="45" t="str">
        <f t="shared" si="21"/>
        <v>0 л. 9 мес. 0 дн.</v>
      </c>
      <c r="W44" s="45">
        <f t="shared" si="22"/>
        <v>0</v>
      </c>
      <c r="X44" s="45">
        <f t="shared" si="23"/>
        <v>9</v>
      </c>
      <c r="Y44" s="45">
        <f t="shared" si="24"/>
        <v>0</v>
      </c>
      <c r="Z44" s="45" t="str">
        <f t="shared" ca="1" si="25"/>
        <v>0 л. 10 мес. 29 дн.</v>
      </c>
      <c r="AA44" s="45">
        <f t="shared" ca="1" si="26"/>
        <v>0</v>
      </c>
      <c r="AB44" s="45">
        <f t="shared" ca="1" si="27"/>
        <v>10</v>
      </c>
      <c r="AC44" s="45">
        <f t="shared" ca="1" si="28"/>
        <v>29</v>
      </c>
      <c r="AD44" s="46" t="str">
        <f t="shared" si="29"/>
        <v>0 л. 9 мес. 0 дн.</v>
      </c>
      <c r="AE44" s="46" t="str">
        <f t="shared" ca="1" si="30"/>
        <v>0 г. 10 мес. 29 дн.</v>
      </c>
      <c r="AF44" s="46">
        <f t="shared" ca="1" si="31"/>
        <v>0</v>
      </c>
      <c r="AG44" s="45">
        <f t="shared" ca="1" si="32"/>
        <v>10</v>
      </c>
      <c r="AH44" s="45">
        <f t="shared" ca="1" si="33"/>
        <v>29</v>
      </c>
      <c r="AI44" s="47">
        <v>43678</v>
      </c>
      <c r="AJ44" s="47">
        <v>43678</v>
      </c>
      <c r="AK44" s="47">
        <v>43952</v>
      </c>
      <c r="AL44" s="48">
        <f t="shared" ca="1" si="34"/>
        <v>44012</v>
      </c>
    </row>
    <row r="45" spans="1:38" ht="15.75" x14ac:dyDescent="0.25">
      <c r="A45">
        <v>42</v>
      </c>
      <c r="B45" s="11"/>
      <c r="C45" s="11"/>
      <c r="D45" s="11"/>
      <c r="E45" s="14"/>
      <c r="F45" s="42">
        <v>12</v>
      </c>
      <c r="G45" s="42">
        <v>3</v>
      </c>
      <c r="H45" s="42">
        <v>4</v>
      </c>
      <c r="I45" s="43" t="str">
        <f t="shared" si="18"/>
        <v>12 л. 3 мес. 4 дн.</v>
      </c>
      <c r="J45" s="43">
        <f t="array" aca="1" ref="J45:L45" ca="1">DATEDIF(EDATE($AI45,-F45*12-G45)-H45,$AL45,{"y","ym","md"})</f>
        <v>13</v>
      </c>
      <c r="K45" s="43">
        <f ca="1"/>
        <v>1</v>
      </c>
      <c r="L45" s="44">
        <f ca="1"/>
        <v>1</v>
      </c>
      <c r="M45" s="44" t="str">
        <f t="shared" ca="1" si="19"/>
        <v>13 л. 1 мес. 1 дн.</v>
      </c>
      <c r="N45" s="42">
        <v>0</v>
      </c>
      <c r="O45" s="42">
        <v>0</v>
      </c>
      <c r="P45" s="42">
        <v>0</v>
      </c>
      <c r="Q45" s="43" t="str">
        <f t="shared" si="20"/>
        <v>0 л. 0 мес. 0 дн.</v>
      </c>
      <c r="R45" s="6">
        <f t="array" ref="R45:T45">IF(AJ45&lt;&gt;"",DATEDIF(EDATE($AI45,-N45*12-O45)-P45,$AL45,{"y","ym","md"}),N45:P45)</f>
        <v>0</v>
      </c>
      <c r="S45" s="7">
        <v>0</v>
      </c>
      <c r="T45" s="7">
        <v>0</v>
      </c>
      <c r="U45" s="8" t="str">
        <f t="shared" si="17"/>
        <v>0 л. 0 мес. 0 дн.</v>
      </c>
      <c r="V45" s="45" t="str">
        <f t="shared" si="21"/>
        <v>0 л. 7 мес. 29 дн.</v>
      </c>
      <c r="W45" s="45">
        <f t="shared" si="22"/>
        <v>0</v>
      </c>
      <c r="X45" s="45">
        <f t="shared" si="23"/>
        <v>7</v>
      </c>
      <c r="Y45" s="45">
        <f t="shared" si="24"/>
        <v>29</v>
      </c>
      <c r="Z45" s="45" t="str">
        <f t="shared" ca="1" si="25"/>
        <v>0 л. 9 мес. 28 дн.</v>
      </c>
      <c r="AA45" s="45">
        <f t="shared" ca="1" si="26"/>
        <v>0</v>
      </c>
      <c r="AB45" s="45">
        <f t="shared" ca="1" si="27"/>
        <v>9</v>
      </c>
      <c r="AC45" s="45">
        <f t="shared" ca="1" si="28"/>
        <v>28</v>
      </c>
      <c r="AD45" s="46" t="str">
        <f t="shared" si="29"/>
        <v/>
      </c>
      <c r="AE45" s="46" t="str">
        <f t="shared" si="30"/>
        <v/>
      </c>
      <c r="AF45" s="46" t="str">
        <f t="shared" si="31"/>
        <v/>
      </c>
      <c r="AG45" s="45" t="str">
        <f t="shared" si="32"/>
        <v/>
      </c>
      <c r="AH45" s="45" t="str">
        <f t="shared" si="33"/>
        <v/>
      </c>
      <c r="AI45" s="47">
        <v>43710</v>
      </c>
      <c r="AJ45" s="47"/>
      <c r="AK45" s="47">
        <v>43952</v>
      </c>
      <c r="AL45" s="48">
        <f t="shared" ca="1" si="34"/>
        <v>44012</v>
      </c>
    </row>
    <row r="46" spans="1:38" ht="15.75" x14ac:dyDescent="0.25">
      <c r="A46" s="5">
        <v>43</v>
      </c>
      <c r="B46" s="12"/>
      <c r="C46" s="12"/>
      <c r="D46" s="12"/>
      <c r="E46" s="14"/>
      <c r="F46" s="42">
        <v>9</v>
      </c>
      <c r="G46" s="42">
        <v>9</v>
      </c>
      <c r="H46" s="42">
        <v>18</v>
      </c>
      <c r="I46" s="43" t="str">
        <f t="shared" si="18"/>
        <v>9 л. 9 мес. 18 дн.</v>
      </c>
      <c r="J46" s="43">
        <f t="array" aca="1" ref="J46:L46" ca="1">DATEDIF(EDATE($AI46,-F46*12-G46)-H46,$AL46,{"y","ym","md"})</f>
        <v>11</v>
      </c>
      <c r="K46" s="43">
        <f ca="1"/>
        <v>2</v>
      </c>
      <c r="L46" s="44">
        <f ca="1"/>
        <v>12</v>
      </c>
      <c r="M46" s="44" t="str">
        <f t="shared" ca="1" si="19"/>
        <v>11 л. 2 мес. 12 дн.</v>
      </c>
      <c r="N46" s="42">
        <v>0</v>
      </c>
      <c r="O46" s="42">
        <v>0</v>
      </c>
      <c r="P46" s="42">
        <v>0</v>
      </c>
      <c r="Q46" s="43" t="str">
        <f t="shared" si="20"/>
        <v>0 л. 0 мес. 0 дн.</v>
      </c>
      <c r="R46" s="6">
        <f t="array" ref="R46:T46">IF(AJ46&lt;&gt;"",DATEDIF(EDATE($AI46,-N46*12-O46)-P46,$AL46,{"y","ym","md"}),N46:P46)</f>
        <v>0</v>
      </c>
      <c r="S46" s="7">
        <v>0</v>
      </c>
      <c r="T46" s="7">
        <v>0</v>
      </c>
      <c r="U46" s="8" t="str">
        <f t="shared" si="17"/>
        <v>0 л. 0 мес. 0 дн.</v>
      </c>
      <c r="V46" s="45" t="str">
        <f t="shared" si="21"/>
        <v>1 л. 2 мес. 25 дн.</v>
      </c>
      <c r="W46" s="45">
        <f t="shared" si="22"/>
        <v>1</v>
      </c>
      <c r="X46" s="45">
        <f t="shared" si="23"/>
        <v>2</v>
      </c>
      <c r="Y46" s="45">
        <f t="shared" si="24"/>
        <v>25</v>
      </c>
      <c r="Z46" s="45" t="str">
        <f t="shared" ca="1" si="25"/>
        <v>1 л. 4 мес. 24 дн.</v>
      </c>
      <c r="AA46" s="45">
        <f t="shared" ca="1" si="26"/>
        <v>1</v>
      </c>
      <c r="AB46" s="45">
        <f t="shared" ca="1" si="27"/>
        <v>4</v>
      </c>
      <c r="AC46" s="45">
        <f t="shared" ca="1" si="28"/>
        <v>24</v>
      </c>
      <c r="AD46" s="46" t="str">
        <f t="shared" si="29"/>
        <v/>
      </c>
      <c r="AE46" s="46" t="str">
        <f t="shared" si="30"/>
        <v/>
      </c>
      <c r="AF46" s="46" t="str">
        <f t="shared" si="31"/>
        <v/>
      </c>
      <c r="AG46" s="45" t="str">
        <f t="shared" si="32"/>
        <v/>
      </c>
      <c r="AH46" s="45" t="str">
        <f t="shared" si="33"/>
        <v/>
      </c>
      <c r="AI46" s="47">
        <v>43502</v>
      </c>
      <c r="AJ46" s="47"/>
      <c r="AK46" s="47">
        <v>43952</v>
      </c>
      <c r="AL46" s="48">
        <f t="shared" ca="1" si="34"/>
        <v>44012</v>
      </c>
    </row>
    <row r="47" spans="1:38" ht="15.75" x14ac:dyDescent="0.25">
      <c r="A47" s="5">
        <v>44</v>
      </c>
      <c r="B47" s="13"/>
      <c r="C47" s="13"/>
      <c r="D47" s="13"/>
      <c r="E47" s="15"/>
      <c r="F47" s="42">
        <v>30</v>
      </c>
      <c r="G47" s="42">
        <v>1</v>
      </c>
      <c r="H47" s="42">
        <v>24</v>
      </c>
      <c r="I47" s="43" t="str">
        <f t="shared" si="18"/>
        <v>30 л. 1 мес. 24 дн.</v>
      </c>
      <c r="J47" s="43">
        <f t="array" aca="1" ref="J47:L47" ca="1">DATEDIF(EDATE($AI47,-F47*12-G47)-H47,$AL47,{"y","ym","md"})</f>
        <v>35</v>
      </c>
      <c r="K47" s="43">
        <f ca="1"/>
        <v>9</v>
      </c>
      <c r="L47" s="44">
        <f ca="1"/>
        <v>0</v>
      </c>
      <c r="M47" s="44" t="str">
        <f t="shared" ca="1" si="19"/>
        <v>35 л. 9 мес. 0 дн.</v>
      </c>
      <c r="N47" s="42">
        <v>19</v>
      </c>
      <c r="O47" s="42">
        <v>10</v>
      </c>
      <c r="P47" s="42">
        <v>3</v>
      </c>
      <c r="Q47" s="43" t="str">
        <f t="shared" si="20"/>
        <v>19 л. 10 мес. 3 дн.</v>
      </c>
      <c r="R47" s="6">
        <f t="array" ref="R47:T47">IF(AJ47&lt;&gt;"",DATEDIF(EDATE($AI47,-N47*12-O47)-P47,$AL47,{"y","ym","md"}),N47:P47)</f>
        <v>19</v>
      </c>
      <c r="S47" s="7">
        <v>10</v>
      </c>
      <c r="T47" s="7">
        <v>3</v>
      </c>
      <c r="U47" s="8" t="str">
        <f t="shared" si="17"/>
        <v>19 л. 10 мес. 3 дн.</v>
      </c>
      <c r="V47" s="45" t="str">
        <f t="shared" si="21"/>
        <v>5 л. 5 мес. 7 дн.</v>
      </c>
      <c r="W47" s="45">
        <f t="shared" si="22"/>
        <v>5</v>
      </c>
      <c r="X47" s="45">
        <f t="shared" si="23"/>
        <v>5</v>
      </c>
      <c r="Y47" s="45">
        <f t="shared" si="24"/>
        <v>7</v>
      </c>
      <c r="Z47" s="45" t="str">
        <f t="shared" ca="1" si="25"/>
        <v>5 л. 7 мес. 6 дн.</v>
      </c>
      <c r="AA47" s="45">
        <f t="shared" ca="1" si="26"/>
        <v>5</v>
      </c>
      <c r="AB47" s="45">
        <f t="shared" ca="1" si="27"/>
        <v>7</v>
      </c>
      <c r="AC47" s="45">
        <f t="shared" ca="1" si="28"/>
        <v>6</v>
      </c>
      <c r="AD47" s="46" t="str">
        <f t="shared" si="29"/>
        <v/>
      </c>
      <c r="AE47" s="46" t="str">
        <f t="shared" si="30"/>
        <v/>
      </c>
      <c r="AF47" s="46" t="str">
        <f t="shared" si="31"/>
        <v/>
      </c>
      <c r="AG47" s="45" t="str">
        <f t="shared" si="32"/>
        <v/>
      </c>
      <c r="AH47" s="45" t="str">
        <f t="shared" si="33"/>
        <v/>
      </c>
      <c r="AI47" s="47">
        <v>41967</v>
      </c>
      <c r="AJ47" s="47"/>
      <c r="AK47" s="47">
        <v>43952</v>
      </c>
      <c r="AL47" s="48">
        <f t="shared" ca="1" si="34"/>
        <v>44012</v>
      </c>
    </row>
    <row r="48" spans="1:38" ht="15.75" x14ac:dyDescent="0.25">
      <c r="A48">
        <v>45</v>
      </c>
      <c r="B48" s="11"/>
      <c r="C48" s="11"/>
      <c r="D48" s="11"/>
      <c r="E48" s="14"/>
      <c r="F48" s="42">
        <v>14</v>
      </c>
      <c r="G48" s="42">
        <v>7</v>
      </c>
      <c r="H48" s="42">
        <v>14</v>
      </c>
      <c r="I48" s="43" t="str">
        <f t="shared" si="18"/>
        <v>14 л. 7 мес. 14 дн.</v>
      </c>
      <c r="J48" s="43">
        <f t="array" aca="1" ref="J48:L48" ca="1">DATEDIF(EDATE($AI48,-F48*12-G48)-H48,$AL48,{"y","ym","md"})</f>
        <v>14</v>
      </c>
      <c r="K48" s="43">
        <f ca="1"/>
        <v>11</v>
      </c>
      <c r="L48" s="44">
        <f ca="1"/>
        <v>11</v>
      </c>
      <c r="M48" s="44" t="str">
        <f t="shared" ca="1" si="19"/>
        <v>14 л. 11 мес. 11 дн.</v>
      </c>
      <c r="N48" s="42">
        <v>7</v>
      </c>
      <c r="O48" s="42">
        <v>10</v>
      </c>
      <c r="P48" s="42">
        <v>26</v>
      </c>
      <c r="Q48" s="43" t="str">
        <f t="shared" si="20"/>
        <v>7 л. 10 мес. 26 дн.</v>
      </c>
      <c r="R48" s="6">
        <f t="array" aca="1" ref="R48:T48" ca="1">IF(AJ48&lt;&gt;"",DATEDIF(EDATE($AI48,-N48*12-O48)-P48,$AL48,{"y","ym","md"}),N48:P48)</f>
        <v>8</v>
      </c>
      <c r="S48" s="7">
        <f ca="1"/>
        <v>2</v>
      </c>
      <c r="T48" s="7">
        <f ca="1"/>
        <v>24</v>
      </c>
      <c r="U48" s="8" t="str">
        <f t="shared" ca="1" si="17"/>
        <v>8 л. 2 мес. 24 дн.</v>
      </c>
      <c r="V48" s="45" t="str">
        <f t="shared" si="21"/>
        <v>0 л. 1 мес. 29 дн.</v>
      </c>
      <c r="W48" s="45">
        <f t="shared" si="22"/>
        <v>0</v>
      </c>
      <c r="X48" s="45">
        <f t="shared" si="23"/>
        <v>1</v>
      </c>
      <c r="Y48" s="45">
        <f t="shared" si="24"/>
        <v>29</v>
      </c>
      <c r="Z48" s="45" t="str">
        <f t="shared" ca="1" si="25"/>
        <v>0 л. 3 мес. 28 дн.</v>
      </c>
      <c r="AA48" s="45">
        <f t="shared" ca="1" si="26"/>
        <v>0</v>
      </c>
      <c r="AB48" s="45">
        <f t="shared" ca="1" si="27"/>
        <v>3</v>
      </c>
      <c r="AC48" s="45">
        <f t="shared" ca="1" si="28"/>
        <v>28</v>
      </c>
      <c r="AD48" s="46" t="str">
        <f t="shared" si="29"/>
        <v>0 л. 1 мес. 29 дн.</v>
      </c>
      <c r="AE48" s="46" t="str">
        <f t="shared" ca="1" si="30"/>
        <v>0 г. 3 мес. 28 дн.</v>
      </c>
      <c r="AF48" s="46">
        <f t="shared" ca="1" si="31"/>
        <v>0</v>
      </c>
      <c r="AG48" s="45">
        <f t="shared" ca="1" si="32"/>
        <v>3</v>
      </c>
      <c r="AH48" s="45">
        <f t="shared" ca="1" si="33"/>
        <v>28</v>
      </c>
      <c r="AI48" s="47">
        <v>43892</v>
      </c>
      <c r="AJ48" s="47">
        <v>43892</v>
      </c>
      <c r="AK48" s="47">
        <v>43952</v>
      </c>
      <c r="AL48" s="48">
        <f t="shared" ca="1" si="34"/>
        <v>44012</v>
      </c>
    </row>
    <row r="49" spans="1:38" ht="15.75" x14ac:dyDescent="0.25">
      <c r="A49" s="5">
        <v>46</v>
      </c>
      <c r="B49" s="11"/>
      <c r="C49" s="11"/>
      <c r="D49" s="11"/>
      <c r="E49" s="14"/>
      <c r="F49" s="42">
        <v>24</v>
      </c>
      <c r="G49" s="42">
        <v>10</v>
      </c>
      <c r="H49" s="42">
        <v>5</v>
      </c>
      <c r="I49" s="43" t="str">
        <f t="shared" si="18"/>
        <v>24 л. 10 мес. 5 дн.</v>
      </c>
      <c r="J49" s="43">
        <f t="array" aca="1" ref="J49:L49" ca="1">DATEDIF(EDATE($AI49,-F49*12-G49)-H49,$AL49,{"y","ym","md"})</f>
        <v>25</v>
      </c>
      <c r="K49" s="43">
        <f ca="1"/>
        <v>7</v>
      </c>
      <c r="L49" s="44">
        <f ca="1"/>
        <v>12</v>
      </c>
      <c r="M49" s="44" t="str">
        <f t="shared" ca="1" si="19"/>
        <v>25 л. 7 мес. 12 дн.</v>
      </c>
      <c r="N49" s="42">
        <v>11</v>
      </c>
      <c r="O49" s="42">
        <v>10</v>
      </c>
      <c r="P49" s="42">
        <v>5</v>
      </c>
      <c r="Q49" s="43" t="str">
        <f t="shared" si="20"/>
        <v>11 л. 10 мес. 5 дн.</v>
      </c>
      <c r="R49" s="6">
        <f t="array" aca="1" ref="R49:T49" ca="1">IF(AJ49&lt;&gt;"",DATEDIF(EDATE($AI49,-N49*12-O49)-P49,$AL49,{"y","ym","md"}),N49:P49)</f>
        <v>12</v>
      </c>
      <c r="S49" s="7">
        <f ca="1"/>
        <v>7</v>
      </c>
      <c r="T49" s="7">
        <f ca="1"/>
        <v>12</v>
      </c>
      <c r="U49" s="8" t="str">
        <f t="shared" ca="1" si="17"/>
        <v>12 л. 7 мес. 12 дн.</v>
      </c>
      <c r="V49" s="45" t="str">
        <f t="shared" si="21"/>
        <v>0 л. 7 мес. 8 дн.</v>
      </c>
      <c r="W49" s="45">
        <f t="shared" si="22"/>
        <v>0</v>
      </c>
      <c r="X49" s="45">
        <f t="shared" si="23"/>
        <v>7</v>
      </c>
      <c r="Y49" s="45">
        <f t="shared" si="24"/>
        <v>8</v>
      </c>
      <c r="Z49" s="45" t="str">
        <f t="shared" ca="1" si="25"/>
        <v>0 л. 9 мес. 7 дн.</v>
      </c>
      <c r="AA49" s="45">
        <f t="shared" ca="1" si="26"/>
        <v>0</v>
      </c>
      <c r="AB49" s="45">
        <f t="shared" ca="1" si="27"/>
        <v>9</v>
      </c>
      <c r="AC49" s="45">
        <f t="shared" ca="1" si="28"/>
        <v>7</v>
      </c>
      <c r="AD49" s="46" t="str">
        <f t="shared" si="29"/>
        <v>0 л. 7 мес. 8 дн.</v>
      </c>
      <c r="AE49" s="46" t="str">
        <f t="shared" ca="1" si="30"/>
        <v>0 г. 9 мес. 7 дн.</v>
      </c>
      <c r="AF49" s="46">
        <f t="shared" ca="1" si="31"/>
        <v>0</v>
      </c>
      <c r="AG49" s="45">
        <f t="shared" ca="1" si="32"/>
        <v>9</v>
      </c>
      <c r="AH49" s="45">
        <f t="shared" ca="1" si="33"/>
        <v>7</v>
      </c>
      <c r="AI49" s="47">
        <v>43731</v>
      </c>
      <c r="AJ49" s="47">
        <v>43731</v>
      </c>
      <c r="AK49" s="47">
        <v>43952</v>
      </c>
      <c r="AL49" s="48">
        <f t="shared" ca="1" si="34"/>
        <v>44012</v>
      </c>
    </row>
    <row r="50" spans="1:38" ht="15.75" x14ac:dyDescent="0.25">
      <c r="A50" s="5">
        <v>47</v>
      </c>
      <c r="B50" s="32"/>
      <c r="C50" s="32"/>
      <c r="D50" s="32"/>
      <c r="E50" s="33"/>
      <c r="F50" s="42">
        <v>26</v>
      </c>
      <c r="G50" s="42">
        <v>3</v>
      </c>
      <c r="H50" s="42">
        <v>20</v>
      </c>
      <c r="I50" s="43" t="str">
        <f t="shared" si="18"/>
        <v>26 л. 3 мес. 20 дн.</v>
      </c>
      <c r="J50" s="43">
        <f t="array" aca="1" ref="J50:L50" ca="1">DATEDIF(EDATE($AI50,-F50*12-G50)-H50,$AL50,{"y","ym","md"})</f>
        <v>26</v>
      </c>
      <c r="K50" s="43">
        <f ca="1"/>
        <v>10</v>
      </c>
      <c r="L50" s="44">
        <f ca="1"/>
        <v>17</v>
      </c>
      <c r="M50" s="44" t="str">
        <f t="shared" ca="1" si="19"/>
        <v>26 л. 10 мес. 17 дн.</v>
      </c>
      <c r="N50" s="42">
        <v>0</v>
      </c>
      <c r="O50" s="42">
        <v>0</v>
      </c>
      <c r="P50" s="42">
        <v>0</v>
      </c>
      <c r="Q50" s="43" t="str">
        <f t="shared" si="20"/>
        <v>0 л. 0 мес. 0 дн.</v>
      </c>
      <c r="R50" s="6">
        <f t="array" ref="R50:T50">IF(AJ50&lt;&gt;"",DATEDIF(EDATE($AI50,-N50*12-O50)-P50,$AL50,{"y","ym","md"}),N50:P50)</f>
        <v>0</v>
      </c>
      <c r="S50" s="7">
        <v>0</v>
      </c>
      <c r="T50" s="7">
        <v>0</v>
      </c>
      <c r="U50" s="8" t="str">
        <f t="shared" si="17"/>
        <v>0 л. 0 мес. 0 дн.</v>
      </c>
      <c r="V50" s="45" t="str">
        <f t="shared" si="21"/>
        <v>0 л. 4 мес. 29 дн.</v>
      </c>
      <c r="W50" s="45">
        <f t="shared" si="22"/>
        <v>0</v>
      </c>
      <c r="X50" s="45">
        <f t="shared" si="23"/>
        <v>4</v>
      </c>
      <c r="Y50" s="45">
        <f t="shared" si="24"/>
        <v>29</v>
      </c>
      <c r="Z50" s="45" t="str">
        <f t="shared" ca="1" si="25"/>
        <v>0 л. 6 мес. 28 дн.</v>
      </c>
      <c r="AA50" s="45">
        <f t="shared" ca="1" si="26"/>
        <v>0</v>
      </c>
      <c r="AB50" s="45">
        <f t="shared" ca="1" si="27"/>
        <v>6</v>
      </c>
      <c r="AC50" s="45">
        <f t="shared" ca="1" si="28"/>
        <v>28</v>
      </c>
      <c r="AD50" s="46" t="str">
        <f t="shared" si="29"/>
        <v/>
      </c>
      <c r="AE50" s="46" t="str">
        <f t="shared" si="30"/>
        <v/>
      </c>
      <c r="AF50" s="46" t="str">
        <f t="shared" si="31"/>
        <v/>
      </c>
      <c r="AG50" s="45" t="str">
        <f t="shared" si="32"/>
        <v/>
      </c>
      <c r="AH50" s="45" t="str">
        <f t="shared" si="33"/>
        <v/>
      </c>
      <c r="AI50" s="47">
        <v>43801</v>
      </c>
      <c r="AJ50" s="47"/>
      <c r="AK50" s="47">
        <v>43952</v>
      </c>
      <c r="AL50" s="48">
        <f t="shared" ca="1" si="34"/>
        <v>44012</v>
      </c>
    </row>
    <row r="51" spans="1:38" ht="15.75" x14ac:dyDescent="0.25">
      <c r="A51">
        <v>48</v>
      </c>
      <c r="B51" s="12"/>
      <c r="C51" s="12"/>
      <c r="D51" s="12"/>
      <c r="E51" s="14"/>
      <c r="F51" s="42">
        <v>7</v>
      </c>
      <c r="G51" s="42">
        <v>2</v>
      </c>
      <c r="H51" s="42">
        <v>13</v>
      </c>
      <c r="I51" s="43" t="str">
        <f>F51&amp;" л. "&amp;G51&amp;" мес. "&amp;H51&amp;" дн."</f>
        <v>7 л. 2 мес. 13 дн.</v>
      </c>
      <c r="J51" s="43">
        <f t="array" aca="1" ref="J51:L51" ca="1">DATEDIF(EDATE($AI51,-F51*12-G51)-H51,$AL51,{"y","ym","md"})</f>
        <v>10</v>
      </c>
      <c r="K51" s="43">
        <f ca="1"/>
        <v>1</v>
      </c>
      <c r="L51" s="44">
        <f ca="1"/>
        <v>26</v>
      </c>
      <c r="M51" s="44" t="str">
        <f ca="1">J51&amp;" л. "&amp;K51&amp;" мес. "&amp;L51&amp;" дн."</f>
        <v>10 л. 1 мес. 26 дн.</v>
      </c>
      <c r="N51" s="42">
        <v>2</v>
      </c>
      <c r="O51" s="42">
        <v>0</v>
      </c>
      <c r="P51" s="42">
        <v>2</v>
      </c>
      <c r="Q51" s="43" t="str">
        <f>N51&amp;" л. "&amp;O51&amp;" мес. "&amp;P51&amp;" дн."</f>
        <v>2 л. 0 мес. 2 дн.</v>
      </c>
      <c r="R51" s="6">
        <f t="array" aca="1" ref="R51:T51" ca="1">IF(AJ51&lt;&gt;"",DATEDIF(EDATE($AI51,-N51*12-O51)-P51,$AL51,{"y","ym","md"}),N51:P51)</f>
        <v>4</v>
      </c>
      <c r="S51" s="7">
        <f ca="1"/>
        <v>11</v>
      </c>
      <c r="T51" s="7">
        <f ca="1"/>
        <v>15</v>
      </c>
      <c r="U51" s="8" t="str">
        <f t="shared" ca="1" si="17"/>
        <v>4 л. 11 мес. 15 дн.</v>
      </c>
      <c r="V51" s="45" t="str">
        <f>IFERROR(DATEDIF(AI51,AK51,"y")&amp;" л. "&amp;DATEDIF(AI51,AK51,"ym")&amp;" мес. "&amp;DATEDIF(AI51,AK51,"md")&amp;" дн.","")</f>
        <v>2 л. 9 мес. 14 дн.</v>
      </c>
      <c r="W51" s="45">
        <f>IFERROR(DATEDIF(AI51,AK51,"y"),"")</f>
        <v>2</v>
      </c>
      <c r="X51" s="45">
        <f>IFERROR(DATEDIF(AI51,AK51,"ym"),"")</f>
        <v>9</v>
      </c>
      <c r="Y51" s="45">
        <f>IFERROR(DATEDIF(AI51,AK51,"md"),"")</f>
        <v>14</v>
      </c>
      <c r="Z51" s="45" t="str">
        <f ca="1">DATEDIF(AI51,AL51,"y")&amp;" л. "&amp;DATEDIF(AI51,AL51,"ym")&amp;" мес. "&amp;DATEDIF(AI51,AL51,"md")&amp;" дн."</f>
        <v>2 л. 11 мес. 13 дн.</v>
      </c>
      <c r="AA51" s="45">
        <f ca="1">DATEDIF(AI51,AL51,"y")</f>
        <v>2</v>
      </c>
      <c r="AB51" s="45">
        <f ca="1">DATEDIF(AI51,AL51,"ym")</f>
        <v>11</v>
      </c>
      <c r="AC51" s="45">
        <f ca="1">DATEDIF(AI51,AL51,"md")</f>
        <v>13</v>
      </c>
      <c r="AD51" s="46" t="str">
        <f>IFERROR(IF(AJ51="","",DATEDIF(AJ51,AK51,"y")&amp;" л. "&amp;DATEDIF(AJ51,AK51,"ym")&amp;" мес. "&amp;DATEDIF(AJ51,AK51,"md")&amp;" дн."),"")</f>
        <v>2 л. 9 мес. 14 дн.</v>
      </c>
      <c r="AE51" s="46" t="str">
        <f ca="1">IF(AJ51="","",DATEDIF(AJ51,AL51,"y")&amp;" г. "&amp;DATEDIF(AJ51,AL51,"ym")&amp;" мес. "&amp;DATEDIF(AJ51,AL51,"md")&amp;" дн.")</f>
        <v>2 г. 11 мес. 13 дн.</v>
      </c>
      <c r="AF51" s="46">
        <f ca="1">IF(AJ51="","",DATEDIF(AJ51,AL51,"y"))</f>
        <v>2</v>
      </c>
      <c r="AG51" s="45">
        <f ca="1">IF(AJ51="","",DATEDIF(AJ51,AL51,"ym"))</f>
        <v>11</v>
      </c>
      <c r="AH51" s="45">
        <f ca="1">IF(AJ51="","",DATEDIF(AJ51,AL51,"md"))</f>
        <v>13</v>
      </c>
      <c r="AI51" s="47">
        <v>42933</v>
      </c>
      <c r="AJ51" s="47">
        <v>42933</v>
      </c>
      <c r="AK51" s="47">
        <v>43952</v>
      </c>
      <c r="AL51" s="48">
        <f t="shared" ca="1" si="34"/>
        <v>44012</v>
      </c>
    </row>
    <row r="52" spans="1:38" ht="15.75" x14ac:dyDescent="0.25">
      <c r="A52" s="5">
        <v>49</v>
      </c>
      <c r="B52" s="12"/>
      <c r="C52" s="12"/>
      <c r="D52" s="12"/>
      <c r="E52" s="14"/>
      <c r="F52" s="42">
        <v>9</v>
      </c>
      <c r="G52" s="42">
        <v>8</v>
      </c>
      <c r="H52" s="42">
        <v>24</v>
      </c>
      <c r="I52" s="43" t="str">
        <f t="shared" ref="I52:I54" si="36">F52&amp;" л. "&amp;G52&amp;" мес. "&amp;H52&amp;" дн."</f>
        <v>9 л. 8 мес. 24 дн.</v>
      </c>
      <c r="J52" s="43">
        <f t="array" aca="1" ref="J52:L52" ca="1">DATEDIF(EDATE($AI52,-F52*12-G52)-H52,$AL52,{"y","ym","md"})</f>
        <v>10</v>
      </c>
      <c r="K52" s="43">
        <f ca="1"/>
        <v>10</v>
      </c>
      <c r="L52" s="44">
        <f ca="1"/>
        <v>17</v>
      </c>
      <c r="M52" s="44" t="str">
        <f t="shared" ref="M52:M54" ca="1" si="37">J52&amp;" л. "&amp;K52&amp;" мес. "&amp;L52&amp;" дн."</f>
        <v>10 л. 10 мес. 17 дн.</v>
      </c>
      <c r="N52" s="42">
        <v>0</v>
      </c>
      <c r="O52" s="42">
        <v>0</v>
      </c>
      <c r="P52" s="42">
        <v>0</v>
      </c>
      <c r="Q52" s="43" t="str">
        <f t="shared" ref="Q52:Q54" si="38">N52&amp;" л. "&amp;O52&amp;" мес. "&amp;P52&amp;" дн."</f>
        <v>0 л. 0 мес. 0 дн.</v>
      </c>
      <c r="R52" s="6">
        <f t="array" aca="1" ref="R52:T52" ca="1">IF(AJ52&lt;&gt;"",DATEDIF(EDATE($AI52,-N52*12-O52)-P52,$AL52,{"y","ym","md"}),N52:P52)</f>
        <v>1</v>
      </c>
      <c r="S52" s="7">
        <f ca="1"/>
        <v>1</v>
      </c>
      <c r="T52" s="7">
        <f ca="1"/>
        <v>24</v>
      </c>
      <c r="U52" s="8" t="str">
        <f t="shared" ca="1" si="17"/>
        <v>1 л. 1 мес. 24 дн.</v>
      </c>
      <c r="V52" s="45" t="str">
        <f t="shared" ref="V52:V54" si="39">IFERROR(DATEDIF(AI52,AK52,"y")&amp;" л. "&amp;DATEDIF(AI52,AK52,"ym")&amp;" мес. "&amp;DATEDIF(AI52,AK52,"md")&amp;" дн.","")</f>
        <v>0 л. 11 мес. 25 дн.</v>
      </c>
      <c r="W52" s="45">
        <f t="shared" ref="W52:W54" si="40">IFERROR(DATEDIF(AI52,AK52,"y"),"")</f>
        <v>0</v>
      </c>
      <c r="X52" s="45">
        <f t="shared" ref="X52:X54" si="41">IFERROR(DATEDIF(AI52,AK52,"ym"),"")</f>
        <v>11</v>
      </c>
      <c r="Y52" s="45">
        <f t="shared" ref="Y52:Y54" si="42">IFERROR(DATEDIF(AI52,AK52,"md"),"")</f>
        <v>25</v>
      </c>
      <c r="Z52" s="45" t="str">
        <f t="shared" ref="Z52:Z54" ca="1" si="43">DATEDIF(AI52,AL52,"y")&amp;" л. "&amp;DATEDIF(AI52,AL52,"ym")&amp;" мес. "&amp;DATEDIF(AI52,AL52,"md")&amp;" дн."</f>
        <v>1 л. 1 мес. 24 дн.</v>
      </c>
      <c r="AA52" s="45">
        <f t="shared" ref="AA52:AA54" ca="1" si="44">DATEDIF(AI52,AL52,"y")</f>
        <v>1</v>
      </c>
      <c r="AB52" s="45">
        <f t="shared" ref="AB52:AB54" ca="1" si="45">DATEDIF(AI52,AL52,"ym")</f>
        <v>1</v>
      </c>
      <c r="AC52" s="45">
        <f t="shared" ref="AC52:AC54" ca="1" si="46">DATEDIF(AI52,AL52,"md")</f>
        <v>24</v>
      </c>
      <c r="AD52" s="46" t="str">
        <f t="shared" ref="AD52:AD54" si="47">IFERROR(IF(AJ52="","",DATEDIF(AJ52,AK52,"y")&amp;" л. "&amp;DATEDIF(AJ52,AK52,"ym")&amp;" мес. "&amp;DATEDIF(AJ52,AK52,"md")&amp;" дн."),"")</f>
        <v>0 л. 7 мес. 14 дн.</v>
      </c>
      <c r="AE52" s="46" t="str">
        <f t="shared" ref="AE52:AE54" ca="1" si="48">IF(AJ52="","",DATEDIF(AJ52,AL52,"y")&amp;" г. "&amp;DATEDIF(AJ52,AL52,"ym")&amp;" мес. "&amp;DATEDIF(AJ52,AL52,"md")&amp;" дн.")</f>
        <v>0 г. 9 мес. 13 дн.</v>
      </c>
      <c r="AF52" s="46">
        <f t="shared" ref="AF52:AF54" ca="1" si="49">IF(AJ52="","",DATEDIF(AJ52,AL52,"y"))</f>
        <v>0</v>
      </c>
      <c r="AG52" s="45">
        <f t="shared" ref="AG52:AG54" ca="1" si="50">IF(AJ52="","",DATEDIF(AJ52,AL52,"ym"))</f>
        <v>9</v>
      </c>
      <c r="AH52" s="45">
        <f t="shared" ref="AH52:AH54" ca="1" si="51">IF(AJ52="","",DATEDIF(AJ52,AL52,"md"))</f>
        <v>13</v>
      </c>
      <c r="AI52" s="47">
        <v>43591</v>
      </c>
      <c r="AJ52" s="47">
        <v>43725</v>
      </c>
      <c r="AK52" s="47">
        <v>43952</v>
      </c>
      <c r="AL52" s="48">
        <f t="shared" ca="1" si="34"/>
        <v>44012</v>
      </c>
    </row>
    <row r="53" spans="1:38" ht="15.75" x14ac:dyDescent="0.25">
      <c r="F53" s="42"/>
      <c r="G53" s="42"/>
      <c r="H53" s="42"/>
      <c r="I53" s="43" t="str">
        <f t="shared" si="36"/>
        <v xml:space="preserve"> л.  мес.  дн.</v>
      </c>
      <c r="J53" s="43">
        <f t="array" ref="J53:L53">DATEDIF(EDATE($AI53,-F53*12-G53)-H53,$AL53,{"y","ym","md"})</f>
        <v>0</v>
      </c>
      <c r="K53" s="43">
        <v>0</v>
      </c>
      <c r="L53" s="44">
        <v>0</v>
      </c>
      <c r="M53" s="44" t="str">
        <f t="shared" si="37"/>
        <v>0 л. 0 мес. 0 дн.</v>
      </c>
      <c r="N53" s="42"/>
      <c r="O53" s="42"/>
      <c r="P53" s="42"/>
      <c r="Q53" s="43" t="str">
        <f t="shared" si="38"/>
        <v xml:space="preserve"> л.  мес.  дн.</v>
      </c>
      <c r="R53" s="6">
        <f t="array" ref="R53:T53">IF(AJ53&lt;&gt;"",DATEDIF(EDATE($AI53,-N53*12-O53)-P53,$AL53,{"y","ym","md"}),N53:P53)</f>
        <v>0</v>
      </c>
      <c r="S53" s="7">
        <v>0</v>
      </c>
      <c r="T53" s="7">
        <v>0</v>
      </c>
      <c r="U53" s="8" t="str">
        <f t="shared" si="17"/>
        <v xml:space="preserve"> л.  мес.  дн.</v>
      </c>
      <c r="V53" s="45" t="str">
        <f t="shared" si="39"/>
        <v>0 л. 0 мес. 0 дн.</v>
      </c>
      <c r="W53" s="45">
        <f t="shared" si="40"/>
        <v>0</v>
      </c>
      <c r="X53" s="45">
        <f t="shared" si="41"/>
        <v>0</v>
      </c>
      <c r="Y53" s="45">
        <f t="shared" si="42"/>
        <v>0</v>
      </c>
      <c r="Z53" s="45" t="str">
        <f t="shared" si="43"/>
        <v>0 л. 0 мес. 0 дн.</v>
      </c>
      <c r="AA53" s="45">
        <f t="shared" si="44"/>
        <v>0</v>
      </c>
      <c r="AB53" s="45">
        <f t="shared" si="45"/>
        <v>0</v>
      </c>
      <c r="AC53" s="45">
        <f t="shared" si="46"/>
        <v>0</v>
      </c>
      <c r="AD53" s="46" t="str">
        <f t="shared" si="47"/>
        <v/>
      </c>
      <c r="AE53" s="46" t="str">
        <f t="shared" si="48"/>
        <v/>
      </c>
      <c r="AF53" s="46" t="str">
        <f t="shared" si="49"/>
        <v/>
      </c>
      <c r="AG53" s="45" t="str">
        <f t="shared" si="50"/>
        <v/>
      </c>
      <c r="AH53" s="45" t="str">
        <f t="shared" si="51"/>
        <v/>
      </c>
      <c r="AI53" s="47"/>
      <c r="AJ53" s="47"/>
      <c r="AK53" s="47"/>
      <c r="AL53" s="48"/>
    </row>
    <row r="54" spans="1:38" ht="15.75" x14ac:dyDescent="0.25">
      <c r="F54" s="42"/>
      <c r="G54" s="42"/>
      <c r="H54" s="42"/>
      <c r="I54" s="43" t="str">
        <f t="shared" si="36"/>
        <v xml:space="preserve"> л.  мес.  дн.</v>
      </c>
      <c r="J54" s="43">
        <f t="array" ref="J54:L54">DATEDIF(EDATE($AI54,-F54*12-G54)-H54,$AL54,{"y","ym","md"})</f>
        <v>0</v>
      </c>
      <c r="K54" s="43">
        <v>0</v>
      </c>
      <c r="L54" s="44">
        <v>0</v>
      </c>
      <c r="M54" s="44" t="str">
        <f t="shared" si="37"/>
        <v>0 л. 0 мес. 0 дн.</v>
      </c>
      <c r="N54" s="42"/>
      <c r="O54" s="42"/>
      <c r="P54" s="42"/>
      <c r="Q54" s="43" t="str">
        <f t="shared" si="38"/>
        <v xml:space="preserve"> л.  мес.  дн.</v>
      </c>
      <c r="R54" s="6">
        <f t="array" ref="R54:T54">IF(AJ54&lt;&gt;"",DATEDIF(EDATE($AI54,-N54*12-O54)-P54,$AL54,{"y","ym","md"}),N54:P54)</f>
        <v>0</v>
      </c>
      <c r="S54" s="7">
        <v>0</v>
      </c>
      <c r="T54" s="7">
        <v>0</v>
      </c>
      <c r="U54" s="8" t="str">
        <f t="shared" si="17"/>
        <v xml:space="preserve"> л.  мес.  дн.</v>
      </c>
      <c r="V54" s="45" t="str">
        <f t="shared" si="39"/>
        <v>0 л. 0 мес. 0 дн.</v>
      </c>
      <c r="W54" s="45">
        <f t="shared" si="40"/>
        <v>0</v>
      </c>
      <c r="X54" s="45">
        <f t="shared" si="41"/>
        <v>0</v>
      </c>
      <c r="Y54" s="45">
        <f t="shared" si="42"/>
        <v>0</v>
      </c>
      <c r="Z54" s="45" t="str">
        <f t="shared" si="43"/>
        <v>0 л. 0 мес. 0 дн.</v>
      </c>
      <c r="AA54" s="45">
        <f t="shared" si="44"/>
        <v>0</v>
      </c>
      <c r="AB54" s="45">
        <f t="shared" si="45"/>
        <v>0</v>
      </c>
      <c r="AC54" s="45">
        <f t="shared" si="46"/>
        <v>0</v>
      </c>
      <c r="AD54" s="46" t="str">
        <f t="shared" si="47"/>
        <v/>
      </c>
      <c r="AE54" s="46" t="str">
        <f t="shared" si="48"/>
        <v/>
      </c>
      <c r="AF54" s="46" t="str">
        <f t="shared" si="49"/>
        <v/>
      </c>
      <c r="AG54" s="45" t="str">
        <f t="shared" si="50"/>
        <v/>
      </c>
      <c r="AH54" s="45" t="str">
        <f t="shared" si="51"/>
        <v/>
      </c>
      <c r="AI54" s="47"/>
      <c r="AJ54" s="47"/>
      <c r="AK54" s="47"/>
      <c r="AL54" s="48"/>
    </row>
  </sheetData>
  <sortState xmlns:xlrd2="http://schemas.microsoft.com/office/spreadsheetml/2017/richdata2" ref="A4:AL52">
    <sortCondition ref="B4:B52"/>
  </sortState>
  <mergeCells count="19">
    <mergeCell ref="AI1:AI3"/>
    <mergeCell ref="AJ1:AJ3"/>
    <mergeCell ref="AK1:AK3"/>
    <mergeCell ref="AL1:AL3"/>
    <mergeCell ref="F2:I2"/>
    <mergeCell ref="J2:M2"/>
    <mergeCell ref="N2:Q2"/>
    <mergeCell ref="R2:U2"/>
    <mergeCell ref="V2:AC2"/>
    <mergeCell ref="AD2:AH2"/>
    <mergeCell ref="F1:AH1"/>
    <mergeCell ref="V3:Y3"/>
    <mergeCell ref="Z3:AC3"/>
    <mergeCell ref="AE3:AH3"/>
    <mergeCell ref="A1:A3"/>
    <mergeCell ref="B1:B3"/>
    <mergeCell ref="C1:C3"/>
    <mergeCell ref="D1:D3"/>
    <mergeCell ref="E1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Россельхозбанк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detsad</dc:creator>
  <cp:lastModifiedBy>Elena</cp:lastModifiedBy>
  <dcterms:created xsi:type="dcterms:W3CDTF">2020-05-19T05:26:35Z</dcterms:created>
  <dcterms:modified xsi:type="dcterms:W3CDTF">2020-06-30T10:50:08Z</dcterms:modified>
</cp:coreProperties>
</file>