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200" windowHeight="11595" tabRatio="961"/>
  </bookViews>
  <sheets>
    <sheet name="лист 1" sheetId="10" r:id="rId1"/>
    <sheet name="менеджеры по подразделениям" sheetId="9" state="hidden" r:id="rId2"/>
    <sheet name="Статьина_Z&amp;V" sheetId="7" state="hidden" r:id="rId3"/>
    <sheet name="продажи" sheetId="17" state="hidden" r:id="rId4"/>
    <sheet name="отчет планы 2017" sheetId="16" state="hidden" r:id="rId5"/>
    <sheet name="Лист1" sheetId="11" state="hidden" r:id="rId6"/>
  </sheets>
  <calcPr calcId="125725"/>
</workbook>
</file>

<file path=xl/calcChain.xml><?xml version="1.0" encoding="utf-8"?>
<calcChain xmlns="http://schemas.openxmlformats.org/spreadsheetml/2006/main">
  <c r="B2" i="10"/>
  <c r="B3"/>
  <c r="D1" i="7" l="1"/>
  <c r="D2"/>
</calcChain>
</file>

<file path=xl/sharedStrings.xml><?xml version="1.0" encoding="utf-8"?>
<sst xmlns="http://schemas.openxmlformats.org/spreadsheetml/2006/main" count="91" uniqueCount="48">
  <si>
    <t>4. БАШАШИНА [СИБИРЬ] ХМАО, ЯНАО, Омск</t>
  </si>
  <si>
    <t>Королев О.В.</t>
  </si>
  <si>
    <t>Бахарева Н.А.</t>
  </si>
  <si>
    <t>Писмаркина И.В.</t>
  </si>
  <si>
    <t>2. ПУХОВ [ЦЕНТР] НН, Ульяновск, Москва</t>
  </si>
  <si>
    <t>Статьина Е.А.</t>
  </si>
  <si>
    <t>Хорошева Е.А.</t>
  </si>
  <si>
    <t>Кольякова Е.В.</t>
  </si>
  <si>
    <t>3. КУВАКИН [УРАЛ] Екат, Челябинск, Курган</t>
  </si>
  <si>
    <t>Иевлева М.В.</t>
  </si>
  <si>
    <t>Согина Е.А.</t>
  </si>
  <si>
    <t>Мамина И.В.</t>
  </si>
  <si>
    <t>Палаш С.Г.</t>
  </si>
  <si>
    <t>Калачёва К.А.</t>
  </si>
  <si>
    <t>Вербицкая А.И.</t>
  </si>
  <si>
    <t>Харитонов А.В.</t>
  </si>
  <si>
    <t>Каскад г. Ульяновск</t>
  </si>
  <si>
    <t xml:space="preserve">Луидор-Гарант  г. Н. Новгород  </t>
  </si>
  <si>
    <t>НижБел г. Н. Новгород</t>
  </si>
  <si>
    <t>Обимед Рус г. Н.Новгород</t>
  </si>
  <si>
    <t>АВРОРА ТС г. Архангельск</t>
  </si>
  <si>
    <t>Подразделение</t>
  </si>
  <si>
    <t>Покупатель.Основной менеджер покупателя</t>
  </si>
  <si>
    <t>Поволжье</t>
  </si>
  <si>
    <t>Сибирь</t>
  </si>
  <si>
    <t>Урал</t>
  </si>
  <si>
    <t>Центр</t>
  </si>
  <si>
    <t>по всем клиентам, включая Нижбел+Обимед</t>
  </si>
  <si>
    <t>по Нижбел+Обимед</t>
  </si>
  <si>
    <t>Контрагент.Региональный торговый представитель (РТП)</t>
  </si>
  <si>
    <t>Февраль 2020 г.</t>
  </si>
  <si>
    <t>Сумма продажи в руб.</t>
  </si>
  <si>
    <t>01. Продажи</t>
  </si>
  <si>
    <t>1. ПУХОВ [ПОВОЛЖЬЕ] Владимир, Волгоград, Самара, Саратов, Мордовия, Ростов</t>
  </si>
  <si>
    <t xml:space="preserve">Игнатьев О.В.                      </t>
  </si>
  <si>
    <t>Остапенко А.С.</t>
  </si>
  <si>
    <t>Горонин А.В.</t>
  </si>
  <si>
    <t>Петров П.Н.</t>
  </si>
  <si>
    <t>Чабин М.В.</t>
  </si>
  <si>
    <t>Сидоров И.В.</t>
  </si>
  <si>
    <t>Кувакин А.А.</t>
  </si>
  <si>
    <t>Оборудование УАЗ</t>
  </si>
  <si>
    <t>Горин А.А.</t>
  </si>
  <si>
    <t>Канифатов Р.А.</t>
  </si>
  <si>
    <t>Сорокин Сергей Евгеньевич</t>
  </si>
  <si>
    <t>факт</t>
  </si>
  <si>
    <t>план</t>
  </si>
  <si>
    <t>Если значение в этой ячейке 
= 5, начисляется 3 балла, 
от 4 до 5, начисляется 2 балла,
от 3 до 4 - начисляется 1 балл
меньше или равно 3 - 0 баллов</t>
  </si>
</sst>
</file>

<file path=xl/styles.xml><?xml version="1.0" encoding="utf-8"?>
<styleSheet xmlns="http://schemas.openxmlformats.org/spreadsheetml/2006/main">
  <fonts count="1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8"/>
      <color indexed="8"/>
      <name val="Arial"/>
      <family val="2"/>
    </font>
    <font>
      <b/>
      <sz val="8"/>
      <color indexed="59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indexed="24"/>
      <name val="Arial"/>
      <family val="2"/>
    </font>
    <font>
      <b/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5">
    <xf numFmtId="0" fontId="0" fillId="0" borderId="0"/>
    <xf numFmtId="0" fontId="6" fillId="0" borderId="0"/>
    <xf numFmtId="0" fontId="9" fillId="0" borderId="0"/>
    <xf numFmtId="0" fontId="4" fillId="0" borderId="0"/>
    <xf numFmtId="0" fontId="1" fillId="0" borderId="0"/>
  </cellStyleXfs>
  <cellXfs count="35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3" fillId="3" borderId="1" xfId="0" applyNumberFormat="1" applyFont="1" applyFill="1" applyBorder="1" applyAlignment="1">
      <alignment vertical="top" wrapText="1"/>
    </xf>
    <xf numFmtId="4" fontId="3" fillId="3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vertical="top" wrapText="1"/>
    </xf>
    <xf numFmtId="4" fontId="2" fillId="3" borderId="1" xfId="0" applyNumberFormat="1" applyFont="1" applyFill="1" applyBorder="1" applyAlignment="1">
      <alignment horizontal="right" vertical="top" wrapText="1"/>
    </xf>
    <xf numFmtId="4" fontId="2" fillId="3" borderId="0" xfId="0" applyNumberFormat="1" applyFont="1" applyFill="1" applyBorder="1" applyAlignment="1">
      <alignment horizontal="right" vertical="top" wrapText="1"/>
    </xf>
    <xf numFmtId="2" fontId="2" fillId="3" borderId="1" xfId="0" applyNumberFormat="1" applyFont="1" applyFill="1" applyBorder="1" applyAlignment="1">
      <alignment horizontal="right" vertical="top" wrapText="1"/>
    </xf>
    <xf numFmtId="0" fontId="7" fillId="2" borderId="2" xfId="0" applyNumberFormat="1" applyFont="1" applyFill="1" applyBorder="1" applyAlignment="1">
      <alignment horizontal="center" vertical="top" wrapText="1"/>
    </xf>
    <xf numFmtId="0" fontId="0" fillId="0" borderId="2" xfId="0" applyBorder="1"/>
    <xf numFmtId="4" fontId="8" fillId="3" borderId="0" xfId="0" applyNumberFormat="1" applyFont="1" applyFill="1" applyBorder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3" fillId="3" borderId="1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vertical="top"/>
    </xf>
    <xf numFmtId="0" fontId="3" fillId="3" borderId="1" xfId="0" applyNumberFormat="1" applyFont="1" applyFill="1" applyBorder="1" applyAlignment="1">
      <alignment horizontal="center" vertical="top" wrapText="1"/>
    </xf>
    <xf numFmtId="4" fontId="3" fillId="3" borderId="1" xfId="0" applyNumberFormat="1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Border="1" applyAlignment="1">
      <alignment vertical="top" wrapText="1" indent="6"/>
    </xf>
    <xf numFmtId="0" fontId="4" fillId="4" borderId="3" xfId="0" applyNumberFormat="1" applyFont="1" applyFill="1" applyBorder="1" applyAlignment="1">
      <alignment vertical="top" wrapText="1"/>
    </xf>
    <xf numFmtId="0" fontId="4" fillId="4" borderId="3" xfId="0" applyNumberFormat="1" applyFont="1" applyFill="1" applyBorder="1" applyAlignment="1">
      <alignment vertical="top" wrapText="1" indent="2"/>
    </xf>
    <xf numFmtId="0" fontId="4" fillId="2" borderId="3" xfId="0" applyNumberFormat="1" applyFont="1" applyFill="1" applyBorder="1" applyAlignment="1">
      <alignment vertical="top" wrapText="1" indent="4"/>
    </xf>
    <xf numFmtId="0" fontId="0" fillId="0" borderId="3" xfId="0" applyNumberFormat="1" applyFont="1" applyBorder="1" applyAlignment="1">
      <alignment vertical="top" wrapText="1" indent="6"/>
    </xf>
    <xf numFmtId="4" fontId="4" fillId="4" borderId="4" xfId="0" applyNumberFormat="1" applyFont="1" applyFill="1" applyBorder="1" applyAlignment="1">
      <alignment horizontal="right" vertical="top"/>
    </xf>
    <xf numFmtId="4" fontId="4" fillId="2" borderId="4" xfId="0" applyNumberFormat="1" applyFont="1" applyFill="1" applyBorder="1" applyAlignment="1">
      <alignment horizontal="right" vertical="top"/>
    </xf>
    <xf numFmtId="4" fontId="0" fillId="0" borderId="4" xfId="0" applyNumberFormat="1" applyFont="1" applyBorder="1" applyAlignment="1">
      <alignment horizontal="right" vertical="top"/>
    </xf>
    <xf numFmtId="2" fontId="0" fillId="0" borderId="4" xfId="0" applyNumberFormat="1" applyFont="1" applyBorder="1" applyAlignment="1">
      <alignment horizontal="right" vertical="top"/>
    </xf>
    <xf numFmtId="0" fontId="4" fillId="0" borderId="4" xfId="0" applyNumberFormat="1" applyFont="1" applyBorder="1" applyAlignment="1">
      <alignment vertical="top"/>
    </xf>
    <xf numFmtId="3" fontId="0" fillId="0" borderId="0" xfId="0" applyNumberFormat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3" fontId="10" fillId="5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top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94304"/>
      <rgbColor rgb="00993366"/>
      <rgbColor rgb="00B3AC86"/>
      <rgbColor rgb="00CCFFFF"/>
      <rgbColor rgb="00F5F2DD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A1:B3"/>
  <sheetViews>
    <sheetView tabSelected="1" zoomScaleNormal="100" workbookViewId="0">
      <selection activeCell="B3" sqref="B3"/>
    </sheetView>
  </sheetViews>
  <sheetFormatPr defaultColWidth="10.6640625" defaultRowHeight="11.25"/>
  <cols>
    <col min="1" max="1" width="43" customWidth="1"/>
    <col min="2" max="2" width="38.83203125" style="28" customWidth="1"/>
    <col min="3" max="3" width="75.1640625" customWidth="1"/>
    <col min="4" max="200" width="10.6640625" customWidth="1"/>
    <col min="201" max="201" width="2.33203125" customWidth="1"/>
    <col min="202" max="202" width="59.5" customWidth="1"/>
    <col min="203" max="204" width="17.5" customWidth="1"/>
  </cols>
  <sheetData>
    <row r="1" spans="1:2" s="29" customFormat="1" ht="63" customHeight="1">
      <c r="A1" s="34" t="s">
        <v>47</v>
      </c>
      <c r="B1" s="30"/>
    </row>
    <row r="2" spans="1:2" ht="30" customHeight="1">
      <c r="A2" s="32">
        <v>4</v>
      </c>
      <c r="B2" s="31">
        <f>IF(A2=5, 3, IF(A2&gt;=4, 2, IF(A2&lt;3.1, 1, "")))</f>
        <v>2</v>
      </c>
    </row>
    <row r="3" spans="1:2" ht="30" customHeight="1">
      <c r="A3" s="33">
        <v>5</v>
      </c>
      <c r="B3" s="31">
        <f>IF(A3=5, 3, IF(4&lt;=A3&lt;5, 2, IF(3&lt;A3&lt;4, 1, "")))</f>
        <v>3</v>
      </c>
    </row>
  </sheetData>
  <pageMargins left="0.7" right="0.7" top="0.75" bottom="0.75" header="0.3" footer="0.3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B1" sqref="B1"/>
    </sheetView>
  </sheetViews>
  <sheetFormatPr defaultRowHeight="11.25"/>
  <cols>
    <col min="1" max="1" width="22.33203125" customWidth="1"/>
    <col min="2" max="2" width="19" customWidth="1"/>
  </cols>
  <sheetData>
    <row r="1" spans="1:2" ht="33.75">
      <c r="A1" s="9" t="s">
        <v>22</v>
      </c>
      <c r="B1" s="9" t="s">
        <v>21</v>
      </c>
    </row>
    <row r="2" spans="1:2">
      <c r="A2" s="10" t="s">
        <v>14</v>
      </c>
      <c r="B2" s="10" t="s">
        <v>23</v>
      </c>
    </row>
    <row r="3" spans="1:2">
      <c r="A3" s="10" t="s">
        <v>13</v>
      </c>
      <c r="B3" s="10" t="s">
        <v>23</v>
      </c>
    </row>
    <row r="4" spans="1:2">
      <c r="A4" s="10" t="s">
        <v>15</v>
      </c>
      <c r="B4" s="10" t="s">
        <v>23</v>
      </c>
    </row>
    <row r="5" spans="1:2">
      <c r="A5" s="10" t="s">
        <v>2</v>
      </c>
      <c r="B5" s="10" t="s">
        <v>24</v>
      </c>
    </row>
    <row r="6" spans="1:2">
      <c r="A6" s="10" t="s">
        <v>1</v>
      </c>
      <c r="B6" s="10" t="s">
        <v>24</v>
      </c>
    </row>
    <row r="7" spans="1:2">
      <c r="A7" s="10" t="s">
        <v>3</v>
      </c>
      <c r="B7" s="10" t="s">
        <v>24</v>
      </c>
    </row>
    <row r="8" spans="1:2">
      <c r="A8" s="10" t="s">
        <v>9</v>
      </c>
      <c r="B8" s="10" t="s">
        <v>25</v>
      </c>
    </row>
    <row r="9" spans="1:2">
      <c r="A9" s="10" t="s">
        <v>11</v>
      </c>
      <c r="B9" s="10" t="s">
        <v>25</v>
      </c>
    </row>
    <row r="10" spans="1:2">
      <c r="A10" s="10" t="s">
        <v>12</v>
      </c>
      <c r="B10" s="10" t="s">
        <v>25</v>
      </c>
    </row>
    <row r="11" spans="1:2">
      <c r="A11" s="10" t="s">
        <v>10</v>
      </c>
      <c r="B11" s="10" t="s">
        <v>25</v>
      </c>
    </row>
    <row r="12" spans="1:2">
      <c r="A12" s="10" t="s">
        <v>7</v>
      </c>
      <c r="B12" s="10" t="s">
        <v>26</v>
      </c>
    </row>
    <row r="13" spans="1:2">
      <c r="A13" s="10" t="s">
        <v>5</v>
      </c>
      <c r="B13" s="10" t="s">
        <v>26</v>
      </c>
    </row>
    <row r="14" spans="1:2">
      <c r="A14" s="10" t="s">
        <v>6</v>
      </c>
      <c r="B14" s="10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D1" sqref="D1"/>
    </sheetView>
  </sheetViews>
  <sheetFormatPr defaultRowHeight="11.25"/>
  <cols>
    <col min="1" max="1" width="33.83203125" customWidth="1"/>
    <col min="2" max="2" width="11.6640625" bestFit="1" customWidth="1"/>
    <col min="3" max="3" width="43" customWidth="1"/>
    <col min="4" max="4" width="11.6640625" bestFit="1" customWidth="1"/>
  </cols>
  <sheetData>
    <row r="1" spans="1:5" ht="17.25" customHeight="1">
      <c r="A1" s="3" t="s">
        <v>5</v>
      </c>
      <c r="B1" s="4">
        <v>465135.58</v>
      </c>
      <c r="C1" s="11" t="s">
        <v>27</v>
      </c>
      <c r="D1" s="12">
        <f>SUMIF(A:A,"Статьина Е.А.",B:B)</f>
        <v>465135.58</v>
      </c>
      <c r="E1" s="1"/>
    </row>
    <row r="2" spans="1:5">
      <c r="A2" s="5" t="s">
        <v>20</v>
      </c>
      <c r="B2" s="6">
        <v>1146</v>
      </c>
      <c r="C2" s="11" t="s">
        <v>28</v>
      </c>
      <c r="D2" s="12">
        <f>SUMIF(A:A,"НижБел г. Н. Новгород",B:B)+SUMIF(A:A,"Обимед Рус г. Н.Новгород",B:B)</f>
        <v>463067.86</v>
      </c>
    </row>
    <row r="3" spans="1:5">
      <c r="A3" s="5" t="s">
        <v>16</v>
      </c>
      <c r="B3" s="8">
        <v>663.32</v>
      </c>
      <c r="C3" s="7"/>
    </row>
    <row r="4" spans="1:5">
      <c r="A4" s="5" t="s">
        <v>17</v>
      </c>
      <c r="B4" s="8">
        <v>258.39999999999998</v>
      </c>
      <c r="C4" s="7"/>
    </row>
    <row r="5" spans="1:5">
      <c r="A5" s="5" t="s">
        <v>18</v>
      </c>
      <c r="B5" s="6">
        <v>361424.87</v>
      </c>
      <c r="C5" s="7"/>
    </row>
    <row r="6" spans="1:5">
      <c r="A6" s="5" t="s">
        <v>19</v>
      </c>
      <c r="B6" s="6">
        <v>101642.99</v>
      </c>
      <c r="C6" s="7"/>
    </row>
    <row r="7" spans="1:5">
      <c r="C7" s="7"/>
      <c r="D7" s="1"/>
    </row>
    <row r="8" spans="1:5">
      <c r="C8" s="7"/>
    </row>
    <row r="9" spans="1:5">
      <c r="C9" s="7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activeCell="B17" sqref="B17"/>
    </sheetView>
  </sheetViews>
  <sheetFormatPr defaultRowHeight="11.25"/>
  <cols>
    <col min="1" max="1" width="64.1640625" customWidth="1"/>
    <col min="2" max="2" width="15.6640625" customWidth="1"/>
  </cols>
  <sheetData>
    <row r="1" spans="1:2" ht="22.5">
      <c r="A1" s="13" t="s">
        <v>29</v>
      </c>
      <c r="B1" s="3" t="s">
        <v>30</v>
      </c>
    </row>
    <row r="2" spans="1:2" ht="22.5">
      <c r="A2" s="14"/>
      <c r="B2" s="15" t="s">
        <v>31</v>
      </c>
    </row>
    <row r="3" spans="1:2">
      <c r="A3" s="3" t="s">
        <v>32</v>
      </c>
      <c r="B3" s="4">
        <v>78055456.950000003</v>
      </c>
    </row>
    <row r="4" spans="1:2" ht="22.5">
      <c r="A4" s="3" t="s">
        <v>33</v>
      </c>
      <c r="B4" s="4">
        <v>11613786.460000001</v>
      </c>
    </row>
    <row r="5" spans="1:2">
      <c r="A5" s="5" t="s">
        <v>42</v>
      </c>
      <c r="B5" s="6">
        <v>9586928.3300000001</v>
      </c>
    </row>
    <row r="6" spans="1:2">
      <c r="A6" s="5" t="s">
        <v>34</v>
      </c>
      <c r="B6" s="6">
        <v>2026858.13</v>
      </c>
    </row>
    <row r="7" spans="1:2">
      <c r="A7" s="3" t="s">
        <v>4</v>
      </c>
      <c r="B7" s="4">
        <v>23880476.440000001</v>
      </c>
    </row>
    <row r="8" spans="1:2">
      <c r="A8" s="5" t="s">
        <v>43</v>
      </c>
      <c r="B8" s="6">
        <v>4652086.8499999996</v>
      </c>
    </row>
    <row r="9" spans="1:2">
      <c r="A9" s="5" t="s">
        <v>35</v>
      </c>
      <c r="B9" s="6">
        <v>19226931.43</v>
      </c>
    </row>
    <row r="10" spans="1:2">
      <c r="A10" s="5" t="s">
        <v>44</v>
      </c>
      <c r="B10" s="6">
        <v>1458.16</v>
      </c>
    </row>
    <row r="11" spans="1:2">
      <c r="A11" s="3" t="s">
        <v>8</v>
      </c>
      <c r="B11" s="4">
        <v>24604313.879999999</v>
      </c>
    </row>
    <row r="12" spans="1:2">
      <c r="A12" s="5" t="s">
        <v>36</v>
      </c>
      <c r="B12" s="6">
        <v>636322.15</v>
      </c>
    </row>
    <row r="13" spans="1:2">
      <c r="A13" s="5" t="s">
        <v>40</v>
      </c>
      <c r="B13" s="6">
        <v>5737877.5599999996</v>
      </c>
    </row>
    <row r="14" spans="1:2">
      <c r="A14" s="5" t="s">
        <v>37</v>
      </c>
      <c r="B14" s="6">
        <v>9710265.8499999996</v>
      </c>
    </row>
    <row r="15" spans="1:2">
      <c r="A15" s="5" t="s">
        <v>38</v>
      </c>
      <c r="B15" s="6">
        <v>8519848.3200000003</v>
      </c>
    </row>
    <row r="16" spans="1:2">
      <c r="A16" s="3" t="s">
        <v>0</v>
      </c>
      <c r="B16" s="4">
        <v>17956880.170000002</v>
      </c>
    </row>
    <row r="17" spans="1:2">
      <c r="A17" s="5" t="s">
        <v>39</v>
      </c>
      <c r="B17" s="6">
        <v>17956880.170000002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A7" sqref="A7"/>
    </sheetView>
  </sheetViews>
  <sheetFormatPr defaultRowHeight="11.25"/>
  <cols>
    <col min="1" max="1" width="77.1640625" customWidth="1"/>
    <col min="2" max="2" width="17.5" customWidth="1"/>
    <col min="3" max="3" width="14.33203125" customWidth="1"/>
  </cols>
  <sheetData>
    <row r="1" spans="1:3">
      <c r="A1" s="18" t="s">
        <v>41</v>
      </c>
      <c r="B1" s="27" t="s">
        <v>45</v>
      </c>
      <c r="C1" s="27" t="s">
        <v>46</v>
      </c>
    </row>
    <row r="2" spans="1:3">
      <c r="A2" s="19" t="s">
        <v>32</v>
      </c>
      <c r="B2" s="23">
        <v>79928564.5</v>
      </c>
      <c r="C2" s="23">
        <v>196644078.13999999</v>
      </c>
    </row>
    <row r="3" spans="1:3" ht="22.5">
      <c r="A3" s="20" t="s">
        <v>33</v>
      </c>
      <c r="B3" s="23">
        <v>16266555.310000001</v>
      </c>
      <c r="C3" s="23">
        <v>42060166.109999999</v>
      </c>
    </row>
    <row r="4" spans="1:3">
      <c r="A4" s="21" t="s">
        <v>42</v>
      </c>
      <c r="B4" s="24">
        <v>16266555.310000001</v>
      </c>
      <c r="C4" s="24">
        <v>42060166.109999999</v>
      </c>
    </row>
    <row r="5" spans="1:3">
      <c r="A5" s="22" t="s">
        <v>42</v>
      </c>
      <c r="B5" s="25">
        <v>9588828.0299999993</v>
      </c>
      <c r="C5" s="25">
        <v>29173800.489999998</v>
      </c>
    </row>
    <row r="6" spans="1:3">
      <c r="A6" s="22" t="s">
        <v>34</v>
      </c>
      <c r="B6" s="25">
        <v>2026858.13</v>
      </c>
      <c r="C6" s="25">
        <v>3701851.75</v>
      </c>
    </row>
    <row r="7" spans="1:3">
      <c r="A7" s="22" t="s">
        <v>43</v>
      </c>
      <c r="B7" s="25">
        <v>4650869.1500000004</v>
      </c>
      <c r="C7" s="25">
        <v>9184513.8699999992</v>
      </c>
    </row>
    <row r="8" spans="1:3">
      <c r="A8" s="20" t="s">
        <v>4</v>
      </c>
      <c r="B8" s="23">
        <v>19684529.34</v>
      </c>
      <c r="C8" s="23">
        <v>44955630.200000003</v>
      </c>
    </row>
    <row r="9" spans="1:3">
      <c r="A9" s="21" t="s">
        <v>35</v>
      </c>
      <c r="B9" s="24">
        <v>19684529.34</v>
      </c>
      <c r="C9" s="24">
        <v>44955630.200000003</v>
      </c>
    </row>
    <row r="10" spans="1:3">
      <c r="A10" s="22" t="s">
        <v>35</v>
      </c>
      <c r="B10" s="25">
        <v>19683071.18</v>
      </c>
      <c r="C10" s="25">
        <v>44954974.729999997</v>
      </c>
    </row>
    <row r="11" spans="1:3">
      <c r="A11" s="22" t="s">
        <v>44</v>
      </c>
      <c r="B11" s="25">
        <v>1458.16</v>
      </c>
      <c r="C11" s="26">
        <v>655.47</v>
      </c>
    </row>
    <row r="12" spans="1:3">
      <c r="A12" s="20" t="s">
        <v>8</v>
      </c>
      <c r="B12" s="23">
        <v>25201816.52</v>
      </c>
      <c r="C12" s="23">
        <v>55174583</v>
      </c>
    </row>
    <row r="13" spans="1:3">
      <c r="A13" s="21" t="s">
        <v>36</v>
      </c>
      <c r="B13" s="24">
        <v>25201816.52</v>
      </c>
      <c r="C13" s="24">
        <v>55174583</v>
      </c>
    </row>
    <row r="14" spans="1:3">
      <c r="A14" s="22" t="s">
        <v>36</v>
      </c>
      <c r="B14" s="25">
        <v>636322.15</v>
      </c>
      <c r="C14" s="25">
        <v>2927654</v>
      </c>
    </row>
    <row r="15" spans="1:3">
      <c r="A15" s="22" t="s">
        <v>40</v>
      </c>
      <c r="B15" s="25">
        <v>5860661.0800000001</v>
      </c>
      <c r="C15" s="25">
        <v>13325972</v>
      </c>
    </row>
    <row r="16" spans="1:3">
      <c r="A16" s="22" t="s">
        <v>37</v>
      </c>
      <c r="B16" s="25">
        <v>9523607.5600000005</v>
      </c>
      <c r="C16" s="25">
        <v>20742586</v>
      </c>
    </row>
    <row r="17" spans="1:3">
      <c r="A17" s="22" t="s">
        <v>38</v>
      </c>
      <c r="B17" s="25">
        <v>9181225.7300000004</v>
      </c>
      <c r="C17" s="25">
        <v>18178371</v>
      </c>
    </row>
    <row r="18" spans="1:3">
      <c r="A18" s="20" t="s">
        <v>0</v>
      </c>
      <c r="B18" s="23">
        <v>18775663.329999998</v>
      </c>
      <c r="C18" s="23">
        <v>54453698.829999998</v>
      </c>
    </row>
    <row r="19" spans="1:3">
      <c r="A19" s="21" t="s">
        <v>39</v>
      </c>
      <c r="B19" s="24">
        <v>18775663.329999998</v>
      </c>
      <c r="C19" s="24">
        <v>54453698.829999998</v>
      </c>
    </row>
    <row r="20" spans="1:3">
      <c r="A20" s="22" t="s">
        <v>39</v>
      </c>
      <c r="B20" s="25">
        <v>18775663.329999998</v>
      </c>
      <c r="C20" s="25">
        <v>54453698.829999998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3"/>
  <sheetViews>
    <sheetView workbookViewId="0"/>
  </sheetViews>
  <sheetFormatPr defaultRowHeight="11.25"/>
  <cols>
    <col min="1" max="1" width="42.6640625" customWidth="1"/>
    <col min="2" max="2" width="18" style="2" customWidth="1"/>
  </cols>
  <sheetData>
    <row r="1" spans="1:2" ht="22.5">
      <c r="A1" s="13" t="s">
        <v>29</v>
      </c>
      <c r="B1" s="15" t="s">
        <v>30</v>
      </c>
    </row>
    <row r="2" spans="1:2" ht="22.5">
      <c r="A2" s="14"/>
      <c r="B2" s="15" t="s">
        <v>31</v>
      </c>
    </row>
    <row r="3" spans="1:2" ht="15" customHeight="1">
      <c r="A3" s="3" t="s">
        <v>32</v>
      </c>
      <c r="B3" s="16">
        <v>58077106.049999997</v>
      </c>
    </row>
    <row r="4" spans="1:2" ht="25.5" customHeight="1">
      <c r="A4" s="3" t="s">
        <v>33</v>
      </c>
      <c r="B4" s="16">
        <v>2026858.13</v>
      </c>
    </row>
    <row r="5" spans="1:2" ht="15" customHeight="1">
      <c r="A5" s="5" t="s">
        <v>34</v>
      </c>
      <c r="B5" s="17">
        <v>2026858.13</v>
      </c>
    </row>
    <row r="6" spans="1:2" ht="15" customHeight="1">
      <c r="A6" s="3" t="s">
        <v>4</v>
      </c>
      <c r="B6" s="16">
        <v>19226931.43</v>
      </c>
    </row>
    <row r="7" spans="1:2" ht="15" customHeight="1">
      <c r="A7" s="5" t="s">
        <v>35</v>
      </c>
      <c r="B7" s="17">
        <v>19226931.43</v>
      </c>
    </row>
    <row r="8" spans="1:2" ht="15" customHeight="1">
      <c r="A8" s="3" t="s">
        <v>8</v>
      </c>
      <c r="B8" s="16">
        <v>18866436.32</v>
      </c>
    </row>
    <row r="9" spans="1:2" ht="15" customHeight="1">
      <c r="A9" s="5" t="s">
        <v>36</v>
      </c>
      <c r="B9" s="17">
        <v>636322.15</v>
      </c>
    </row>
    <row r="10" spans="1:2" ht="15" customHeight="1">
      <c r="A10" s="5" t="s">
        <v>37</v>
      </c>
      <c r="B10" s="17">
        <v>9710265.8499999996</v>
      </c>
    </row>
    <row r="11" spans="1:2" ht="15" customHeight="1">
      <c r="A11" s="5" t="s">
        <v>38</v>
      </c>
      <c r="B11" s="17">
        <v>8519848.3200000003</v>
      </c>
    </row>
    <row r="12" spans="1:2" ht="15" customHeight="1">
      <c r="A12" s="3" t="s">
        <v>0</v>
      </c>
      <c r="B12" s="16">
        <v>17956880.170000002</v>
      </c>
    </row>
    <row r="13" spans="1:2" ht="15" customHeight="1">
      <c r="A13" s="5" t="s">
        <v>39</v>
      </c>
      <c r="B13" s="17">
        <v>17956880.170000002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 1</vt:lpstr>
      <vt:lpstr>менеджеры по подразделениям</vt:lpstr>
      <vt:lpstr>Статьина_Z&amp;V</vt:lpstr>
      <vt:lpstr>продажи</vt:lpstr>
      <vt:lpstr>отчет планы 2017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Гонина Анна Олеговна</dc:creator>
  <cp:keywords/>
  <dc:description/>
  <cp:lastModifiedBy>olya</cp:lastModifiedBy>
  <cp:revision>1</cp:revision>
  <cp:lastPrinted>2020-06-03T07:02:39Z</cp:lastPrinted>
  <dcterms:created xsi:type="dcterms:W3CDTF">2020-01-20T11:25:29Z</dcterms:created>
  <dcterms:modified xsi:type="dcterms:W3CDTF">2020-06-03T16:36:19Z</dcterms:modified>
</cp:coreProperties>
</file>