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  <sheet name="Лист2" sheetId="2" r:id="rId2"/>
  </sheets>
  <definedNames>
    <definedName name="_xlnm._FilterDatabase" localSheetId="1" hidden="1">Лист2!$A$1:$B$1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  <c r="C24" i="1" s="1"/>
  <c r="A4" i="1"/>
  <c r="A5" i="1" s="1"/>
  <c r="A6" i="1" s="1"/>
  <c r="A7" i="1" s="1"/>
  <c r="A8" i="1" s="1"/>
  <c r="A9" i="1" s="1"/>
  <c r="A10" i="1" s="1"/>
  <c r="A11" i="1" s="1"/>
  <c r="A13" i="1" s="1"/>
  <c r="A14" i="1" s="1"/>
  <c r="A16" i="1" s="1"/>
  <c r="A17" i="1" s="1"/>
  <c r="A3" i="1"/>
  <c r="A25" i="1" l="1"/>
  <c r="C3" i="1"/>
  <c r="C2" i="1"/>
  <c r="C25" i="1" l="1"/>
  <c r="A26" i="1"/>
  <c r="A19" i="1"/>
  <c r="A20" i="1" s="1"/>
  <c r="A21" i="1" s="1"/>
  <c r="C18" i="1"/>
  <c r="C15" i="1"/>
  <c r="C13" i="1"/>
  <c r="C11" i="1"/>
  <c r="C9" i="1"/>
  <c r="C7" i="1"/>
  <c r="C5" i="1"/>
  <c r="C16" i="1"/>
  <c r="C14" i="1"/>
  <c r="C12" i="1"/>
  <c r="C10" i="1"/>
  <c r="C8" i="1"/>
  <c r="C6" i="1"/>
  <c r="C4" i="1"/>
  <c r="C17" i="1"/>
  <c r="C19" i="1"/>
  <c r="C26" i="1" l="1"/>
  <c r="A27" i="1"/>
  <c r="C20" i="1"/>
  <c r="A22" i="1"/>
  <c r="C21" i="1"/>
  <c r="C27" i="1" l="1"/>
  <c r="A28" i="1"/>
  <c r="C22" i="1"/>
  <c r="A23" i="1"/>
  <c r="C23" i="1" s="1"/>
  <c r="C28" i="1" l="1"/>
  <c r="A29" i="1"/>
  <c r="C29" i="1" s="1"/>
</calcChain>
</file>

<file path=xl/sharedStrings.xml><?xml version="1.0" encoding="utf-8"?>
<sst xmlns="http://schemas.openxmlformats.org/spreadsheetml/2006/main" count="22" uniqueCount="19">
  <si>
    <t>Дата проверки</t>
  </si>
  <si>
    <t>Время проверки (часы, минуты)</t>
  </si>
  <si>
    <t>Подпись проверяющего</t>
  </si>
  <si>
    <t>Подпись лица, ответственного за помещение</t>
  </si>
  <si>
    <t>Подпись лица, ответственного за помещение, расшифровка.</t>
  </si>
  <si>
    <t>Наименование помещения</t>
  </si>
  <si>
    <t>Результаты осмотра</t>
  </si>
  <si>
    <t>Гаражные боксы</t>
  </si>
  <si>
    <t>Кабинет начальника</t>
  </si>
  <si>
    <t>Кабинет зам.нач.</t>
  </si>
  <si>
    <t>Кабинет кадров</t>
  </si>
  <si>
    <t>Кабинет бухгалтерии</t>
  </si>
  <si>
    <t>Кабинет психолога</t>
  </si>
  <si>
    <t>Помещение склада</t>
  </si>
  <si>
    <t>Кабинет отдыха</t>
  </si>
  <si>
    <t>Кабинет заведующего хозяйством</t>
  </si>
  <si>
    <t>помещения по будням</t>
  </si>
  <si>
    <t>помещения по выходным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</si>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</sst>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/>
    <xf numFmtId="14" fontId="0" fillId="2" borderId="1" xfId="0" applyNumberFormat="1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7BD98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9" workbookViewId="0">
      <selection activeCell="A11" sqref="A11"/>
    </sheetView>
  </sheetViews>
  <sheetFormatPr defaultRowHeight="15" x14ac:dyDescent="0.25"/>
  <cols>
    <col min="1" max="1" width="12.140625" customWidth="1"/>
    <col min="2" max="2" width="18" customWidth="1"/>
    <col min="3" max="3" width="19.28515625" customWidth="1"/>
    <col min="4" max="4" width="21.42578125" customWidth="1"/>
    <col min="5" max="5" width="20.42578125" customWidth="1"/>
    <col min="6" max="6" width="30.5703125" customWidth="1"/>
    <col min="7" max="7" width="19.140625" customWidth="1"/>
  </cols>
  <sheetData>
    <row r="1" spans="1:7" ht="47.25" x14ac:dyDescent="0.25">
      <c r="A1" s="1" t="s">
        <v>0</v>
      </c>
      <c r="B1" s="2" t="s">
        <v>1</v>
      </c>
      <c r="C1" s="2" t="s">
        <v>5</v>
      </c>
      <c r="D1" s="2" t="s">
        <v>6</v>
      </c>
      <c r="E1" s="2" t="s">
        <v>3</v>
      </c>
      <c r="F1" s="2" t="s">
        <v>4</v>
      </c>
      <c r="G1" s="2" t="s">
        <v>2</v>
      </c>
    </row>
    <row r="2" spans="1:7" x14ac:dyDescent="0.25">
      <c r="A2" s="4">
        <v>43952</v>
      </c>
      <c r="B2" s="3"/>
      <c r="C2" s="5" t="str">
        <f>IFERROR(IF(WEEKDAY(A2,2)&lt;6,INDEX(Лист2!$A$2:$A$11,COUNTIF($A$2:A2,A2)),INDEX(Лист2!$B$2:$B$4,COUNTIF($A$2:A2,A2))),"")</f>
        <v>Кабинет начальника</v>
      </c>
      <c r="D2" s="3"/>
      <c r="E2" s="3"/>
      <c r="F2" s="3"/>
      <c r="G2" s="3"/>
    </row>
    <row r="3" spans="1:7" x14ac:dyDescent="0.25">
      <c r="A3" s="4">
        <f>IFERROR(IF(COUNTIF($A$2:A2,A2)=LOOKUP(WEEKDAY(A2,2),{1,6},{9,2}),"",A2),"")</f>
        <v>43952</v>
      </c>
      <c r="B3" s="3"/>
      <c r="C3" s="5" t="str">
        <f>IFERROR(IF(WEEKDAY(A3,2)&lt;6,INDEX(Лист2!$A$2:$A$11,COUNTIF($A$2:A3,A3)),INDEX(Лист2!$B$2:$B$4,COUNTIF($A$2:A3,A3))),"")</f>
        <v>Кабинет зам.нач.</v>
      </c>
      <c r="D3" s="3"/>
      <c r="E3" s="3"/>
      <c r="F3" s="3"/>
      <c r="G3" s="3"/>
    </row>
    <row r="4" spans="1:7" x14ac:dyDescent="0.25">
      <c r="A4" s="4">
        <f>IFERROR(IF(COUNTIF($A$2:A3,A3)=LOOKUP(WEEKDAY(A3,2),{1,6},{9,2}),"",A3),"")</f>
        <v>43952</v>
      </c>
      <c r="B4" s="3"/>
      <c r="C4" s="5" t="str">
        <f>IFERROR(IF(WEEKDAY(A4,2)&lt;6,INDEX(Лист2!$A$2:$A$11,COUNTIF($A$2:A4,A4)),INDEX(Лист2!$B$2:$B$4,COUNTIF($A$2:A4,A4))),"")</f>
        <v>Кабинет бухгалтерии</v>
      </c>
      <c r="D4" s="3"/>
      <c r="E4" s="3"/>
      <c r="F4" s="3"/>
      <c r="G4" s="3"/>
    </row>
    <row r="5" spans="1:7" x14ac:dyDescent="0.25">
      <c r="A5" s="4">
        <f>IFERROR(IF(COUNTIF($A$2:A4,A4)=LOOKUP(WEEKDAY(A4,2),{1,6},{9,2}),"",A4),"")</f>
        <v>43952</v>
      </c>
      <c r="B5" s="3"/>
      <c r="C5" s="5" t="str">
        <f>IFERROR(IF(WEEKDAY(A5,2)&lt;6,INDEX(Лист2!$A$2:$A$11,COUNTIF($A$2:A5,A5)),INDEX(Лист2!$B$2:$B$4,COUNTIF($A$2:A5,A5))),"")</f>
        <v>Кабинет кадров</v>
      </c>
      <c r="D5" s="3"/>
      <c r="E5" s="3"/>
      <c r="F5" s="3"/>
      <c r="G5" s="3"/>
    </row>
    <row r="6" spans="1:7" x14ac:dyDescent="0.25">
      <c r="A6" s="4">
        <f>IFERROR(IF(COUNTIF($A$2:A5,A5)=LOOKUP(WEEKDAY(A5,2),{1,6},{9,2}),"",A5),"")</f>
        <v>43952</v>
      </c>
      <c r="B6" s="3"/>
      <c r="C6" s="5" t="str">
        <f>IFERROR(IF(WEEKDAY(A6,2)&lt;6,INDEX(Лист2!$A$2:$A$11,COUNTIF($A$2:A6,A6)),INDEX(Лист2!$B$2:$B$4,COUNTIF($A$2:A6,A6))),"")</f>
        <v>Кабинет психолога</v>
      </c>
      <c r="D6" s="3"/>
      <c r="E6" s="3"/>
      <c r="F6" s="3"/>
      <c r="G6" s="3"/>
    </row>
    <row r="7" spans="1:7" x14ac:dyDescent="0.25">
      <c r="A7" s="4">
        <f>IFERROR(IF(COUNTIF($A$2:A6,A6)=LOOKUP(WEEKDAY(A6,2),{1,6},{9,2}),"",A6),"")</f>
        <v>43952</v>
      </c>
      <c r="B7" s="3"/>
      <c r="C7" s="5" t="str">
        <f>IFERROR(IF(WEEKDAY(A7,2)&lt;6,INDEX(Лист2!$A$2:$A$11,COUNTIF($A$2:A7,A7)),INDEX(Лист2!$B$2:$B$4,COUNTIF($A$2:A7,A7))),"")</f>
        <v>Помещение склада</v>
      </c>
      <c r="D7" s="3"/>
      <c r="E7" s="3"/>
      <c r="F7" s="3"/>
      <c r="G7" s="3"/>
    </row>
    <row r="8" spans="1:7" x14ac:dyDescent="0.25">
      <c r="A8" s="4">
        <f>IFERROR(IF(COUNTIF($A$2:A7,A7)=LOOKUP(WEEKDAY(A7,2),{1,6},{9,2}),"",A7),"")</f>
        <v>43952</v>
      </c>
      <c r="B8" s="3"/>
      <c r="C8" s="5" t="str">
        <f>IFERROR(IF(WEEKDAY(A8,2)&lt;6,INDEX(Лист2!$A$2:$A$11,COUNTIF($A$2:A8,A8)),INDEX(Лист2!$B$2:$B$4,COUNTIF($A$2:A8,A8))),"")</f>
        <v>Кабинет отдыха</v>
      </c>
      <c r="D8" s="3"/>
      <c r="E8" s="3"/>
      <c r="F8" s="3"/>
      <c r="G8" s="3"/>
    </row>
    <row r="9" spans="1:7" x14ac:dyDescent="0.25">
      <c r="A9" s="4">
        <f>IFERROR(IF(COUNTIF($A$2:A8,A8)=LOOKUP(WEEKDAY(A8,2),{1,6},{9,2}),"",A8),"")</f>
        <v>43952</v>
      </c>
      <c r="B9" s="3"/>
      <c r="C9" s="5" t="str">
        <f>IFERROR(IF(WEEKDAY(A9,2)&lt;6,INDEX(Лист2!$A$2:$A$11,COUNTIF($A$2:A9,A9)),INDEX(Лист2!$B$2:$B$4,COUNTIF($A$2:A9,A9))),"")</f>
        <v>Кабинет заведующего хозяйством</v>
      </c>
      <c r="D9" s="3"/>
      <c r="E9" s="3"/>
      <c r="F9" s="3"/>
      <c r="G9" s="3"/>
    </row>
    <row r="10" spans="1:7" x14ac:dyDescent="0.25">
      <c r="A10" s="4">
        <f>IFERROR(IF(COUNTIF($A$2:A9,A9)=LOOKUP(WEEKDAY(A9,2),{1,6},{9,2}),"",A9),"")</f>
        <v>43952</v>
      </c>
      <c r="B10" s="3"/>
      <c r="C10" s="5" t="str">
        <f>IFERROR(IF(WEEKDAY(A10,2)&lt;6,INDEX(Лист2!$A$2:$A$11,COUNTIF($A$2:A10,A10)),INDEX(Лист2!$B$2:$B$4,COUNTIF($A$2:A10,A10))),"")</f>
        <v>Гаражные боксы</v>
      </c>
      <c r="D10" s="3"/>
      <c r="E10" s="3"/>
      <c r="F10" s="3"/>
      <c r="G10" s="3"/>
    </row>
    <row r="11" spans="1:7" x14ac:dyDescent="0.25">
      <c r="A11" s="4" t="str">
        <f>IFERROR(IF(COUNTIF($A$2:A10,A10)=LOOKUP(WEEKDAY(A10,2),{1,6},{9,2}),"",A10),"")</f>
        <v/>
      </c>
      <c r="B11" s="3"/>
      <c r="C11" s="5" t="str">
        <f>IFERROR(IF(WEEKDAY(A11,2)&lt;6,INDEX(Лист2!$A$2:$A$11,COUNTIF($A$2:A11,A11)),INDEX(Лист2!$B$2:$B$4,COUNTIF($A$2:A11,A11))),"")</f>
        <v/>
      </c>
      <c r="D11" s="3"/>
      <c r="E11" s="3"/>
      <c r="F11" s="3"/>
      <c r="G11" s="3"/>
    </row>
    <row r="12" spans="1:7" x14ac:dyDescent="0.25">
      <c r="A12" s="4">
        <v>43953</v>
      </c>
      <c r="B12" s="3"/>
      <c r="C12" s="5" t="str">
        <f>IFERROR(IF(WEEKDAY(A12,2)&lt;6,INDEX(Лист2!$A$2:$A$11,COUNTIF($A$2:A12,A12)),INDEX(Лист2!$B$2:$B$4,COUNTIF($A$2:A12,A12))),"")</f>
        <v>Гаражные боксы</v>
      </c>
      <c r="D12" s="3"/>
      <c r="E12" s="3"/>
      <c r="F12" s="3"/>
      <c r="G12" s="3"/>
    </row>
    <row r="13" spans="1:7" x14ac:dyDescent="0.25">
      <c r="A13" s="4">
        <f>IFERROR(IF(COUNTIF($A$2:A12,A12)=LOOKUP(WEEKDAY(A12,2),{1,6},{9,2}),"",A12),"")</f>
        <v>43953</v>
      </c>
      <c r="B13" s="3"/>
      <c r="C13" s="5" t="str">
        <f>IFERROR(IF(WEEKDAY(A13,2)&lt;6,INDEX(Лист2!$A$2:$A$11,COUNTIF($A$2:A13,A13)),INDEX(Лист2!$B$2:$B$4,COUNTIF($A$2:A13,A13))),"")</f>
        <v>Гаражные боксы</v>
      </c>
      <c r="D13" s="3"/>
      <c r="E13" s="3"/>
      <c r="F13" s="3"/>
      <c r="G13" s="3"/>
    </row>
    <row r="14" spans="1:7" x14ac:dyDescent="0.25">
      <c r="A14" s="4" t="str">
        <f>IFERROR(IF(COUNTIF($A$2:A13,A13)=LOOKUP(WEEKDAY(A13,2),{1,6},{9,2}),"",A13),"")</f>
        <v/>
      </c>
      <c r="B14" s="3"/>
      <c r="C14" s="5" t="str">
        <f>IFERROR(IF(WEEKDAY(A14,2)&lt;6,INDEX(Лист2!$A$2:$A$11,COUNTIF($A$2:A14,A14)),INDEX(Лист2!$B$2:$B$4,COUNTIF($A$2:A14,A14))),"")</f>
        <v/>
      </c>
      <c r="D14" s="3"/>
      <c r="E14" s="3"/>
      <c r="F14" s="3"/>
      <c r="G14" s="3"/>
    </row>
    <row r="15" spans="1:7" x14ac:dyDescent="0.25">
      <c r="A15" s="4">
        <v>43954</v>
      </c>
      <c r="B15" s="3"/>
      <c r="C15" s="5" t="str">
        <f>IFERROR(IF(WEEKDAY(A15,2)&lt;6,INDEX(Лист2!$A$2:$A$11,COUNTIF($A$2:A15,A15)),INDEX(Лист2!$B$2:$B$4,COUNTIF($A$2:A15,A15))),"")</f>
        <v>Гаражные боксы</v>
      </c>
      <c r="D15" s="3"/>
      <c r="E15" s="3"/>
      <c r="F15" s="3"/>
      <c r="G15" s="3"/>
    </row>
    <row r="16" spans="1:7" x14ac:dyDescent="0.25">
      <c r="A16" s="4">
        <f>IFERROR(IF(COUNTIF($A$2:A15,A15)=LOOKUP(WEEKDAY(A15,2),{1,6},{9,2}),"",A15),"")</f>
        <v>43954</v>
      </c>
      <c r="B16" s="3"/>
      <c r="C16" s="5" t="str">
        <f>IFERROR(IF(WEEKDAY(A16,2)&lt;6,INDEX(Лист2!$A$2:$A$11,COUNTIF($A$2:A16,A16)),INDEX(Лист2!$B$2:$B$4,COUNTIF($A$2:A16,A16))),"")</f>
        <v>Гаражные боксы</v>
      </c>
      <c r="D16" s="3"/>
      <c r="E16" s="3"/>
      <c r="F16" s="3"/>
      <c r="G16" s="3"/>
    </row>
    <row r="17" spans="1:7" x14ac:dyDescent="0.25">
      <c r="A17" s="4" t="str">
        <f>IFERROR(IF(COUNTIF($A$2:A16,A16)=LOOKUP(WEEKDAY(A16,2),{1,6},{9,2}),"",A16),"")</f>
        <v/>
      </c>
      <c r="B17" s="3"/>
      <c r="C17" s="5" t="str">
        <f>IFERROR(IF(WEEKDAY(A17,2)&lt;6,INDEX(Лист2!$A$2:$A$11,COUNTIF($A$2:A17,A17)),INDEX(Лист2!$B$2:$B$4,COUNTIF($A$2:A17,A17))),"")</f>
        <v/>
      </c>
      <c r="D17" s="3"/>
      <c r="E17" s="3"/>
      <c r="F17" s="3"/>
      <c r="G17" s="3"/>
    </row>
    <row r="18" spans="1:7" x14ac:dyDescent="0.25">
      <c r="A18" s="4">
        <v>44047</v>
      </c>
      <c r="B18" s="3"/>
      <c r="C18" s="5" t="str">
        <f>IFERROR(IF(WEEKDAY(A18,2)&lt;6,INDEX(Лист2!$A$2:$A$11,COUNTIF($A$2:A18,A18)),INDEX(Лист2!$B$2:$B$4,COUNTIF($A$2:A18,A18))),"")</f>
        <v>Кабинет начальника</v>
      </c>
      <c r="D18" s="3"/>
      <c r="E18" s="3"/>
      <c r="F18" s="3"/>
      <c r="G18" s="3"/>
    </row>
    <row r="19" spans="1:7" x14ac:dyDescent="0.25">
      <c r="A19" s="4">
        <f>IFERROR(IF(COUNTIF($A$2:A18,A18)=LOOKUP(WEEKDAY(A18,2),{1,6},{10,3}),"",A18),"")</f>
        <v>44047</v>
      </c>
      <c r="B19" s="3"/>
      <c r="C19" s="5" t="str">
        <f>IFERROR(IF(WEEKDAY(A19,2)&lt;6,INDEX(Лист2!$A$2:$A$11,COUNTIF($A$2:A19,A19)),INDEX(Лист2!$B$2:$B$4,COUNTIF($A$2:A19,A19))),"")</f>
        <v>Кабинет зам.нач.</v>
      </c>
      <c r="D19" s="3"/>
      <c r="E19" s="3"/>
      <c r="F19" s="3"/>
      <c r="G19" s="3"/>
    </row>
    <row r="20" spans="1:7" x14ac:dyDescent="0.25">
      <c r="A20" s="4">
        <f>IFERROR(IF(COUNTIF($A$2:A19,A19)=LOOKUP(WEEKDAY(A19,2),{1,6},{10,3}),"",A19),"")</f>
        <v>44047</v>
      </c>
      <c r="B20" s="3"/>
      <c r="C20" s="5" t="str">
        <f>IFERROR(IF(WEEKDAY(A20,2)&lt;6,INDEX(Лист2!$A$2:$A$11,COUNTIF($A$2:A20,A20)),INDEX(Лист2!$B$2:$B$4,COUNTIF($A$2:A20,A20))),"")</f>
        <v>Кабинет бухгалтерии</v>
      </c>
      <c r="D20" s="3"/>
      <c r="E20" s="3"/>
      <c r="F20" s="3"/>
      <c r="G20" s="3"/>
    </row>
    <row r="21" spans="1:7" x14ac:dyDescent="0.25">
      <c r="A21" s="4">
        <f>IFERROR(IF(COUNTIF($A$2:A20,A20)=LOOKUP(WEEKDAY(A20,2),{1,6},{10,3}),"",A20),"")</f>
        <v>44047</v>
      </c>
      <c r="B21" s="3"/>
      <c r="C21" s="5" t="str">
        <f>IFERROR(IF(WEEKDAY(A21,2)&lt;6,INDEX(Лист2!$A$2:$A$11,COUNTIF($A$2:A21,A21)),INDEX(Лист2!$B$2:$B$4,COUNTIF($A$2:A21,A21))),"")</f>
        <v>Кабинет кадров</v>
      </c>
      <c r="D21" s="3"/>
      <c r="E21" s="3"/>
      <c r="F21" s="3"/>
      <c r="G21" s="3"/>
    </row>
    <row r="22" spans="1:7" x14ac:dyDescent="0.25">
      <c r="A22" s="4">
        <f>IFERROR(IF(COUNTIF($A$2:A21,A21)=LOOKUP(WEEKDAY(A21,2),{1,6},{10,3}),"",A21),"")</f>
        <v>44047</v>
      </c>
      <c r="B22" s="3"/>
      <c r="C22" s="5" t="str">
        <f>IFERROR(IF(WEEKDAY(A22,2)&lt;6,INDEX(Лист2!$A$2:$A$11,COUNTIF($A$2:A22,A22)),INDEX(Лист2!$B$2:$B$4,COUNTIF($A$2:A22,A22))),"")</f>
        <v>Кабинет психолога</v>
      </c>
      <c r="D22" s="3"/>
      <c r="E22" s="3"/>
      <c r="F22" s="3"/>
      <c r="G22" s="3"/>
    </row>
    <row r="23" spans="1:7" x14ac:dyDescent="0.25">
      <c r="A23" s="4">
        <f>IFERROR(IF(COUNTIF($A$2:A22,A22)=LOOKUP(WEEKDAY(A22,2),{1,6},{10,3}),"",A22),"")</f>
        <v>44047</v>
      </c>
      <c r="B23" s="3"/>
      <c r="C23" s="5" t="str">
        <f>IFERROR(IF(WEEKDAY(A23,2)&lt;6,INDEX(Лист2!$A$2:$A$11,COUNTIF($A$2:A23,A23)),INDEX(Лист2!$B$2:$B$4,COUNTIF($A$2:A23,A23))),"")</f>
        <v>Помещение склада</v>
      </c>
      <c r="D23" s="3"/>
      <c r="E23" s="3"/>
      <c r="F23" s="3"/>
      <c r="G23" s="3"/>
    </row>
    <row r="24" spans="1:7" x14ac:dyDescent="0.25">
      <c r="A24" s="4">
        <f>IFERROR(IF(COUNTIF($A$2:A23,A23)=LOOKUP(WEEKDAY(A23,2),{1,6},{10,3}),"",A23),"")</f>
        <v>44047</v>
      </c>
      <c r="B24" s="3"/>
      <c r="C24" s="5" t="str">
        <f>IFERROR(IF(WEEKDAY(A24,2)&lt;6,INDEX(Лист2!$A$2:$A$11,COUNTIF($A$2:A24,A24)),INDEX(Лист2!$B$2:$B$4,COUNTIF($A$2:A24,A24))),"")</f>
        <v>Кабинет отдыха</v>
      </c>
    </row>
    <row r="25" spans="1:7" x14ac:dyDescent="0.25">
      <c r="A25" s="4">
        <f>IFERROR(IF(COUNTIF($A$2:A24,A24)=LOOKUP(WEEKDAY(A24,2),{1,6},{10,3}),"",A24),"")</f>
        <v>44047</v>
      </c>
      <c r="B25" s="3"/>
      <c r="C25" s="5" t="str">
        <f>IFERROR(IF(WEEKDAY(A25,2)&lt;6,INDEX(Лист2!$A$2:$A$11,COUNTIF($A$2:A25,A25)),INDEX(Лист2!$B$2:$B$4,COUNTIF($A$2:A25,A25))),"")</f>
        <v>Кабинет заведующего хозяйством</v>
      </c>
    </row>
    <row r="26" spans="1:7" x14ac:dyDescent="0.25">
      <c r="A26" s="4">
        <f>IFERROR(IF(COUNTIF($A$2:A25,A25)=LOOKUP(WEEKDAY(A25,2),{1,6},{10,3}),"",A25),"")</f>
        <v>44047</v>
      </c>
      <c r="B26" s="3"/>
      <c r="C26" s="5" t="str">
        <f>IFERROR(IF(WEEKDAY(A26,2)&lt;6,INDEX(Лист2!$A$2:$A$11,COUNTIF($A$2:A26,A26)),INDEX(Лист2!$B$2:$B$4,COUNTIF($A$2:A26,A26))),"")</f>
        <v>Гаражные боксы</v>
      </c>
    </row>
    <row r="27" spans="1:7" x14ac:dyDescent="0.25">
      <c r="A27" s="4">
        <f>IFERROR(IF(COUNTIF($A$2:A26,A26)=LOOKUP(WEEKDAY(A26,2),{1,6},{10,3}),"",A26),"")</f>
        <v>44047</v>
      </c>
      <c r="B27" s="3"/>
      <c r="C27" s="5" t="str">
        <f>IFERROR(IF(WEEKDAY(A27,2)&lt;6,INDEX(Лист2!$A$2:$A$11,COUNTIF($A$2:A27,A27)),INDEX(Лист2!$B$2:$B$4,COUNTIF($A$2:A27,A27))),"")</f>
        <v xml:space="preserve"> </v>
      </c>
    </row>
    <row r="28" spans="1:7" x14ac:dyDescent="0.25">
      <c r="A28" s="4" t="str">
        <f>IFERROR(IF(COUNTIF($A$2:A27,A27)=LOOKUP(WEEKDAY(A27,2),{1,6},{10,3}),"",A27),"")</f>
        <v/>
      </c>
      <c r="B28" s="3"/>
      <c r="C28" s="5" t="str">
        <f>IFERROR(IF(WEEKDAY(A28,2)&lt;6,INDEX(Лист2!$A$2:$A$11,COUNTIF($A$2:A28,A28)),INDEX(Лист2!$B$2:$B$4,COUNTIF($A$2:A28,A28))),"")</f>
        <v/>
      </c>
    </row>
    <row r="29" spans="1:7" x14ac:dyDescent="0.25">
      <c r="A29" s="4" t="str">
        <f>IFERROR(IF(COUNTIF($A$2:A28,A28)=LOOKUP(WEEKDAY(A28,2),{1,6},{10,3}),"",A28),"")</f>
        <v/>
      </c>
      <c r="B29" s="3"/>
      <c r="C29" s="5" t="str">
        <f>IFERROR(IF(WEEKDAY(A29,2)&lt;6,INDEX(Лист2!$A$2:$A$11,COUNTIF($A$2:A29,A29)),INDEX(Лист2!$B$2:$B$4,COUNTIF($A$2:A29,A29))),"")</f>
        <v/>
      </c>
    </row>
  </sheetData>
  <pageMargins left="0.2" right="0.2" top="0.28000000000000003" bottom="0.28000000000000003" header="0.18" footer="0.18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12" sqref="A12"/>
    </sheetView>
  </sheetViews>
  <sheetFormatPr defaultRowHeight="15" x14ac:dyDescent="0.25"/>
  <cols>
    <col min="1" max="1" width="37" bestFit="1" customWidth="1"/>
    <col min="2" max="2" width="27.42578125" bestFit="1" customWidth="1"/>
  </cols>
  <sheetData>
    <row r="1" spans="1:2" x14ac:dyDescent="0.25">
      <c r="A1" t="s">
        <v>16</v>
      </c>
      <c r="B1" t="s">
        <v>17</v>
      </c>
    </row>
    <row r="2" spans="1:2" x14ac:dyDescent="0.25">
      <c r="A2" t="s">
        <v>8</v>
      </c>
      <c r="B2" t="s">
        <v>7</v>
      </c>
    </row>
    <row r="3" spans="1:2" x14ac:dyDescent="0.25">
      <c r="A3" t="s">
        <v>9</v>
      </c>
      <c r="B3" t="s">
        <v>7</v>
      </c>
    </row>
    <row r="4" spans="1:2" x14ac:dyDescent="0.25">
      <c r="A4" t="s">
        <v>11</v>
      </c>
      <c r="B4" t="s">
        <v>18</v>
      </c>
    </row>
    <row r="5" spans="1:2" x14ac:dyDescent="0.25">
      <c r="A5" t="s">
        <v>10</v>
      </c>
    </row>
    <row r="6" spans="1:2" x14ac:dyDescent="0.25">
      <c r="A6" t="s">
        <v>12</v>
      </c>
    </row>
    <row r="7" spans="1:2" x14ac:dyDescent="0.25">
      <c r="A7" t="s">
        <v>13</v>
      </c>
    </row>
    <row r="8" spans="1:2" x14ac:dyDescent="0.25">
      <c r="A8" t="s">
        <v>14</v>
      </c>
    </row>
    <row r="9" spans="1:2" x14ac:dyDescent="0.25">
      <c r="A9" t="s">
        <v>15</v>
      </c>
    </row>
    <row r="10" spans="1:2" x14ac:dyDescent="0.25">
      <c r="A10" t="s">
        <v>7</v>
      </c>
    </row>
    <row r="11" spans="1:2" x14ac:dyDescent="0.25">
      <c r="A11" t="s">
        <v>18</v>
      </c>
    </row>
  </sheetData>
  <autoFilter ref="A1:B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NachPCO</dc:creator>
  <cp:lastModifiedBy>Гребешкова Наталья Александровна</cp:lastModifiedBy>
  <cp:lastPrinted>2020-05-28T09:08:51Z</cp:lastPrinted>
  <dcterms:created xsi:type="dcterms:W3CDTF">2020-05-28T08:52:50Z</dcterms:created>
  <dcterms:modified xsi:type="dcterms:W3CDTF">2020-05-29T04:15:02Z</dcterms:modified>
</cp:coreProperties>
</file>