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0" i="1"/>
  <c r="G11" i="1"/>
  <c r="G12" i="1"/>
  <c r="G13" i="1"/>
  <c r="G14" i="1"/>
  <c r="G15" i="1"/>
  <c r="G16" i="1"/>
  <c r="G10" i="1"/>
  <c r="D5" i="1"/>
  <c r="D6" i="1"/>
  <c r="D7" i="1"/>
  <c r="D8" i="1"/>
  <c r="D9" i="1"/>
  <c r="D10" i="1"/>
  <c r="E10" i="1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E28" i="1" s="1"/>
  <c r="D29" i="1"/>
  <c r="D30" i="1"/>
  <c r="E30" i="1" s="1"/>
  <c r="D31" i="1"/>
  <c r="D32" i="1"/>
  <c r="E32" i="1" s="1"/>
  <c r="E6" i="1" s="1"/>
  <c r="D33" i="1"/>
  <c r="D4" i="1"/>
  <c r="E17" i="1"/>
  <c r="E16" i="1" s="1"/>
  <c r="E15" i="1" s="1"/>
  <c r="E22" i="1"/>
  <c r="E11" i="1"/>
  <c r="E12" i="1"/>
  <c r="E13" i="1"/>
  <c r="E20" i="1"/>
  <c r="E23" i="1"/>
  <c r="E24" i="1"/>
  <c r="E25" i="1"/>
  <c r="E26" i="1"/>
  <c r="E29" i="1"/>
  <c r="E31" i="1"/>
  <c r="E27" i="1" s="1"/>
  <c r="E33" i="1"/>
  <c r="E21" i="1" l="1"/>
  <c r="E19" i="1" s="1"/>
  <c r="E18" i="1" s="1"/>
  <c r="E14" i="1" s="1"/>
  <c r="E9" i="1" s="1"/>
  <c r="E8" i="1" s="1"/>
  <c r="E7" i="1" s="1"/>
  <c r="E5" i="1" s="1"/>
  <c r="E4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H4" i="1"/>
  <c r="H6" i="1" l="1"/>
  <c r="H7" i="1"/>
  <c r="H5" i="1"/>
  <c r="H8" i="1"/>
</calcChain>
</file>

<file path=xl/sharedStrings.xml><?xml version="1.0" encoding="utf-8"?>
<sst xmlns="http://schemas.openxmlformats.org/spreadsheetml/2006/main" count="31" uniqueCount="11">
  <si>
    <t>Table</t>
  </si>
  <si>
    <t/>
  </si>
  <si>
    <t>19107</t>
  </si>
  <si>
    <t>1005</t>
  </si>
  <si>
    <t>1009</t>
  </si>
  <si>
    <t>INDEX(B:C,MATCH(E3,B:B,0),2)</t>
  </si>
  <si>
    <t>464 or 243234 or 5556</t>
  </si>
  <si>
    <t>должно быть</t>
  </si>
  <si>
    <t>принимает значение иногда</t>
  </si>
  <si>
    <t>как ТЕКСТ иногда как ЧИСЛО</t>
  </si>
  <si>
    <t>19107 or 19555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</si>
</sst>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"/>
      <family val="2"/>
      <charset val="177"/>
    </font>
    <font>
      <sz val="12"/>
      <color rgb="FFFF0000"/>
      <name val="Arial"/>
      <family val="2"/>
      <charset val="177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85" zoomScaleNormal="85" workbookViewId="0">
      <selection activeCell="P9" sqref="P9"/>
    </sheetView>
  </sheetViews>
  <sheetFormatPr defaultColWidth="8.77734375" defaultRowHeight="15" x14ac:dyDescent="0.2"/>
  <cols>
    <col min="1" max="1" width="8.77734375" style="2"/>
    <col min="2" max="2" width="17.44140625" style="2" customWidth="1"/>
    <col min="3" max="3" width="27.21875" style="2" bestFit="1" customWidth="1"/>
    <col min="4" max="4" width="9.6640625" style="2" customWidth="1"/>
    <col min="5" max="6" width="8.77734375" style="2"/>
    <col min="7" max="7" width="14.44140625" style="2" customWidth="1"/>
    <col min="8" max="8" width="8.77734375" style="2"/>
    <col min="9" max="9" width="24.5546875" style="2" bestFit="1" customWidth="1"/>
    <col min="10" max="10" width="17.44140625" customWidth="1"/>
    <col min="11" max="11" width="9.5546875" customWidth="1"/>
    <col min="12" max="12" width="8.88671875"/>
    <col min="13" max="13" width="14.44140625" customWidth="1"/>
    <col min="14" max="16" width="8.88671875" customWidth="1"/>
    <col min="17" max="16384" width="8.77734375" style="2"/>
  </cols>
  <sheetData>
    <row r="2" spans="2:9" x14ac:dyDescent="0.2">
      <c r="C2" s="6" t="s">
        <v>8</v>
      </c>
      <c r="H2" s="2" t="s">
        <v>5</v>
      </c>
    </row>
    <row r="3" spans="2:9" x14ac:dyDescent="0.2">
      <c r="C3" s="6" t="s">
        <v>9</v>
      </c>
      <c r="D3"/>
      <c r="F3" s="11"/>
      <c r="I3" s="8" t="s">
        <v>7</v>
      </c>
    </row>
    <row r="4" spans="2:9" ht="15.75" x14ac:dyDescent="0.2">
      <c r="B4" s="4" t="s">
        <v>0</v>
      </c>
      <c r="C4" s="1" t="s">
        <v>1</v>
      </c>
      <c r="D4" s="9">
        <f>IF(C4&lt;&gt;"",IF(COUNTIFS(B$4:B4,B4,C$4:C4,C4)=1,B4,),0)</f>
        <v>0</v>
      </c>
      <c r="E4" s="10" t="str">
        <f>IF(D4&lt;&gt;0,C4&amp;IFERROR(" or "&amp;VLOOKUP(D4,D5:E$18000,2,),""),"")</f>
        <v/>
      </c>
      <c r="F4" s="9">
        <f>IF(AND(C4&lt;&gt;"",B4&lt;&gt;B$4,MATCH(D4,D$4:D4,)=ROW()-3),F3+1,F3)</f>
        <v>0</v>
      </c>
      <c r="G4" s="1">
        <v>19968205</v>
      </c>
      <c r="H4" s="1">
        <f>INDEX(B:C,MATCH(G4,B:B,0),2)</f>
        <v>0</v>
      </c>
      <c r="I4" s="5" t="s">
        <v>10</v>
      </c>
    </row>
    <row r="5" spans="2:9" x14ac:dyDescent="0.2">
      <c r="B5" s="7">
        <v>19968205</v>
      </c>
      <c r="C5" s="1"/>
      <c r="D5" s="9">
        <f>IF(C5&lt;&gt;"",IF(COUNTIFS(B$4:B5,B5,C$4:C5,C5)=1,B5,),0)</f>
        <v>0</v>
      </c>
      <c r="E5" s="10" t="str">
        <f>IF(D5&lt;&gt;0,C5&amp;IFERROR(" or "&amp;VLOOKUP(D5,D6:E$18000,2,),""),"")</f>
        <v/>
      </c>
      <c r="F5" s="9">
        <f>IF(AND(C5&lt;&gt;"",B5&lt;&gt;B$4,MATCH(D5,D$4:D5,)=ROW()-3),F4+1,F4)</f>
        <v>0</v>
      </c>
      <c r="G5" s="1">
        <v>19968310</v>
      </c>
      <c r="H5" s="1">
        <f>INDEX(B:C,MATCH(G5,B:B,0),2)</f>
        <v>0</v>
      </c>
      <c r="I5" s="5" t="s">
        <v>3</v>
      </c>
    </row>
    <row r="6" spans="2:9" x14ac:dyDescent="0.2">
      <c r="B6" s="7">
        <v>19968205</v>
      </c>
      <c r="C6" s="1" t="s">
        <v>2</v>
      </c>
      <c r="D6" s="9">
        <f>IF(C6&lt;&gt;"",IF(COUNTIFS(B$4:B6,B6,C$4:C6,C6)=1,B6,),0)</f>
        <v>19968205</v>
      </c>
      <c r="E6" s="10" t="str">
        <f>IF(D6&lt;&gt;0,C6&amp;IFERROR(" or "&amp;VLOOKUP(D6,D7:E$18000,2,),""),"")</f>
        <v>19107 or 19555</v>
      </c>
      <c r="F6" s="9">
        <f>IF(AND(C6&lt;&gt;"",B6&lt;&gt;B$4,MATCH(D6,D$4:D6,)=ROW()-3),F5+1,F5)</f>
        <v>1</v>
      </c>
      <c r="G6" s="1">
        <v>24483024</v>
      </c>
      <c r="H6" s="1">
        <f>INDEX(B:C,MATCH(G6,B:B,0),2)</f>
        <v>464</v>
      </c>
      <c r="I6" s="5" t="s">
        <v>6</v>
      </c>
    </row>
    <row r="7" spans="2:9" ht="15.75" x14ac:dyDescent="0.2">
      <c r="B7" s="4" t="s">
        <v>0</v>
      </c>
      <c r="C7" s="1" t="s">
        <v>1</v>
      </c>
      <c r="D7" s="9">
        <f>IF(C7&lt;&gt;"",IF(COUNTIFS(B$4:B7,B7,C$4:C7,C7)=1,B7,),0)</f>
        <v>0</v>
      </c>
      <c r="E7" s="10" t="str">
        <f>IF(D7&lt;&gt;0,C7&amp;IFERROR(" or "&amp;VLOOKUP(D7,D8:E$18000,2,),""),"")</f>
        <v/>
      </c>
      <c r="F7" s="9">
        <f>IF(AND(C7&lt;&gt;"",B7&lt;&gt;B$4,MATCH(D7,D$4:D7,)=ROW()-3),F6+1,F6)</f>
        <v>1</v>
      </c>
      <c r="G7" s="1">
        <v>19880024</v>
      </c>
      <c r="H7" s="1">
        <f>INDEX(B:C,MATCH(G7,B:B,0),2)</f>
        <v>0</v>
      </c>
      <c r="I7" s="5">
        <v>4563456</v>
      </c>
    </row>
    <row r="8" spans="2:9" x14ac:dyDescent="0.2">
      <c r="B8" s="1">
        <v>19968310</v>
      </c>
      <c r="C8" s="1"/>
      <c r="D8" s="9">
        <f>IF(C8&lt;&gt;"",IF(COUNTIFS(B$4:B8,B8,C$4:C8,C8)=1,B8,),0)</f>
        <v>0</v>
      </c>
      <c r="E8" s="10" t="str">
        <f>IF(D8&lt;&gt;0,C8&amp;IFERROR(" or "&amp;VLOOKUP(D8,D9:E$18000,2,),""),"")</f>
        <v/>
      </c>
      <c r="F8" s="9">
        <f>IF(AND(C8&lt;&gt;"",B8&lt;&gt;B$4,MATCH(D8,D$4:D8,)=ROW()-3),F7+1,F7)</f>
        <v>1</v>
      </c>
      <c r="G8" s="1">
        <v>19980024</v>
      </c>
      <c r="H8" s="1" t="str">
        <f>INDEX(B:C,MATCH(G8,B:B,0),2)</f>
        <v>1009</v>
      </c>
      <c r="I8" s="5" t="s">
        <v>4</v>
      </c>
    </row>
    <row r="9" spans="2:9" x14ac:dyDescent="0.2">
      <c r="B9" s="1">
        <v>19968310</v>
      </c>
      <c r="C9" s="1"/>
      <c r="D9" s="9">
        <f>IF(C9&lt;&gt;"",IF(COUNTIFS(B$4:B9,B9,C$4:C9,C9)=1,B9,),0)</f>
        <v>0</v>
      </c>
      <c r="E9" s="10" t="str">
        <f>IF(D9&lt;&gt;0,C9&amp;IFERROR(" or "&amp;VLOOKUP(D9,D10:E$18000,2,),""),"")</f>
        <v/>
      </c>
      <c r="F9" s="9">
        <f>IF(AND(C9&lt;&gt;"",B9&lt;&gt;B$4,MATCH(D9,D$4:D9,)=ROW()-3),F8+1,F8)</f>
        <v>1</v>
      </c>
    </row>
    <row r="10" spans="2:9" x14ac:dyDescent="0.2">
      <c r="B10" s="1">
        <v>19968310</v>
      </c>
      <c r="C10" s="1" t="s">
        <v>3</v>
      </c>
      <c r="D10" s="9">
        <f>IF(C10&lt;&gt;"",IF(COUNTIFS(B$4:B10,B10,C$4:C10,C10)=1,B10,),0)</f>
        <v>19968310</v>
      </c>
      <c r="E10" s="10" t="str">
        <f>IF(D10&lt;&gt;0,C10&amp;IFERROR(" or "&amp;VLOOKUP(D10,D11:E$18000,2,),""),"")</f>
        <v>1005</v>
      </c>
      <c r="F10" s="9">
        <f>IF(AND(C10&lt;&gt;"",B10&lt;&gt;B$4,MATCH(D10,D$4:D10,)=ROW()-3),F9+1,F9)</f>
        <v>2</v>
      </c>
      <c r="G10" s="12">
        <f>IFERROR(INDEX(B:B,MATCH(ROW(G1),F:F,)),"")</f>
        <v>19968205</v>
      </c>
      <c r="H10"/>
      <c r="I10" s="12" t="str">
        <f>IFERROR(VLOOKUP(G10,D:E,2,),"")</f>
        <v>19107 or 19555</v>
      </c>
    </row>
    <row r="11" spans="2:9" x14ac:dyDescent="0.2">
      <c r="B11" s="1">
        <v>19968310</v>
      </c>
      <c r="C11" s="1" t="s">
        <v>3</v>
      </c>
      <c r="D11" s="9">
        <f>IF(C11&lt;&gt;"",IF(COUNTIFS(B$4:B11,B11,C$4:C11,C11)=1,B11,),0)</f>
        <v>0</v>
      </c>
      <c r="E11" s="10" t="str">
        <f>IF(D11&lt;&gt;0,C11&amp;IFERROR(" or "&amp;VLOOKUP(D11,D12:E$18000,2,),""),"")</f>
        <v/>
      </c>
      <c r="F11" s="9">
        <f>IF(AND(C11&lt;&gt;"",B11&lt;&gt;B$4,MATCH(D11,D$4:D11,)=ROW()-3),F10+1,F10)</f>
        <v>2</v>
      </c>
      <c r="G11" s="12">
        <f t="shared" ref="G11:G16" si="0">IFERROR(INDEX(B:B,MATCH(ROW(G2),F:F,)),"")</f>
        <v>19968310</v>
      </c>
      <c r="H11"/>
      <c r="I11" s="12" t="str">
        <f t="shared" ref="I11:I16" si="1">IFERROR(VLOOKUP(G11,D:E,2,),"")</f>
        <v>1005</v>
      </c>
    </row>
    <row r="12" spans="2:9" x14ac:dyDescent="0.2">
      <c r="B12" s="1">
        <v>19968310</v>
      </c>
      <c r="C12" s="1" t="s">
        <v>3</v>
      </c>
      <c r="D12" s="9">
        <f>IF(C12&lt;&gt;"",IF(COUNTIFS(B$4:B12,B12,C$4:C12,C12)=1,B12,),0)</f>
        <v>0</v>
      </c>
      <c r="E12" s="10" t="str">
        <f>IF(D12&lt;&gt;0,C12&amp;IFERROR(" or "&amp;VLOOKUP(D12,D13:E$18000,2,),""),"")</f>
        <v/>
      </c>
      <c r="F12" s="9">
        <f>IF(AND(C12&lt;&gt;"",B12&lt;&gt;B$4,MATCH(D12,D$4:D12,)=ROW()-3),F11+1,F11)</f>
        <v>2</v>
      </c>
      <c r="G12" s="12">
        <f t="shared" si="0"/>
        <v>24483024</v>
      </c>
      <c r="H12"/>
      <c r="I12" s="12" t="str">
        <f t="shared" si="1"/>
        <v>464 or 243234 or 5556</v>
      </c>
    </row>
    <row r="13" spans="2:9" x14ac:dyDescent="0.2">
      <c r="B13" s="1">
        <v>19968310</v>
      </c>
      <c r="C13" s="1" t="s">
        <v>3</v>
      </c>
      <c r="D13" s="9">
        <f>IF(C13&lt;&gt;"",IF(COUNTIFS(B$4:B13,B13,C$4:C13,C13)=1,B13,),0)</f>
        <v>0</v>
      </c>
      <c r="E13" s="10" t="str">
        <f>IF(D13&lt;&gt;0,C13&amp;IFERROR(" or "&amp;VLOOKUP(D13,D14:E$18000,2,),""),"")</f>
        <v/>
      </c>
      <c r="F13" s="9">
        <f>IF(AND(C13&lt;&gt;"",B13&lt;&gt;B$4,MATCH(D13,D$4:D13,)=ROW()-3),F12+1,F12)</f>
        <v>2</v>
      </c>
      <c r="G13" s="12">
        <f t="shared" si="0"/>
        <v>19880024</v>
      </c>
      <c r="H13"/>
      <c r="I13" s="12" t="str">
        <f t="shared" si="1"/>
        <v>4563456</v>
      </c>
    </row>
    <row r="14" spans="2:9" ht="15.75" x14ac:dyDescent="0.2">
      <c r="B14" s="4" t="s">
        <v>0</v>
      </c>
      <c r="C14" s="1"/>
      <c r="D14" s="9">
        <f>IF(C14&lt;&gt;"",IF(COUNTIFS(B$4:B14,B14,C$4:C14,C14)=1,B14,),0)</f>
        <v>0</v>
      </c>
      <c r="E14" s="10" t="str">
        <f>IF(D14&lt;&gt;0,C14&amp;IFERROR(" or "&amp;VLOOKUP(D14,D15:E$18000,2,),""),"")</f>
        <v/>
      </c>
      <c r="F14" s="9">
        <f>IF(AND(C14&lt;&gt;"",B14&lt;&gt;B$4,MATCH(D14,D$4:D14,)=ROW()-3),F13+1,F13)</f>
        <v>2</v>
      </c>
      <c r="G14" s="12">
        <f t="shared" si="0"/>
        <v>19980024</v>
      </c>
      <c r="H14"/>
      <c r="I14" s="12" t="str">
        <f t="shared" si="1"/>
        <v>1009</v>
      </c>
    </row>
    <row r="15" spans="2:9" x14ac:dyDescent="0.2">
      <c r="B15" s="1">
        <v>24483024</v>
      </c>
      <c r="C15" s="1">
        <v>464</v>
      </c>
      <c r="D15" s="9">
        <f>IF(C15&lt;&gt;"",IF(COUNTIFS(B$4:B15,B15,C$4:C15,C15)=1,B15,),0)</f>
        <v>24483024</v>
      </c>
      <c r="E15" s="10" t="str">
        <f>IF(D15&lt;&gt;0,C15&amp;IFERROR(" or "&amp;VLOOKUP(D15,D16:E$18000,2,),""),"")</f>
        <v>464 or 243234 or 5556</v>
      </c>
      <c r="F15" s="9">
        <f>IF(AND(C15&lt;&gt;"",B15&lt;&gt;B$4,MATCH(D15,D$4:D15,)=ROW()-3),F14+1,F14)</f>
        <v>3</v>
      </c>
      <c r="G15" s="12" t="str">
        <f t="shared" si="0"/>
        <v/>
      </c>
      <c r="H15"/>
      <c r="I15" s="12" t="str">
        <f t="shared" si="1"/>
        <v/>
      </c>
    </row>
    <row r="16" spans="2:9" x14ac:dyDescent="0.2">
      <c r="B16" s="1">
        <v>24483024</v>
      </c>
      <c r="C16" s="1">
        <v>243234</v>
      </c>
      <c r="D16" s="9">
        <f>IF(C16&lt;&gt;"",IF(COUNTIFS(B$4:B16,B16,C$4:C16,C16)=1,B16,),0)</f>
        <v>24483024</v>
      </c>
      <c r="E16" s="10" t="str">
        <f>IF(D16&lt;&gt;0,C16&amp;IFERROR(" or "&amp;VLOOKUP(D16,D17:E$18000,2,),""),"")</f>
        <v>243234 or 5556</v>
      </c>
      <c r="F16" s="9">
        <f>IF(AND(C16&lt;&gt;"",B16&lt;&gt;B$4,MATCH(D16,D$4:D16,)=ROW()-3),F15+1,F15)</f>
        <v>3</v>
      </c>
      <c r="G16" s="12" t="str">
        <f t="shared" si="0"/>
        <v/>
      </c>
      <c r="H16"/>
      <c r="I16" s="12" t="str">
        <f t="shared" si="1"/>
        <v/>
      </c>
    </row>
    <row r="17" spans="2:8" x14ac:dyDescent="0.2">
      <c r="B17" s="1">
        <v>24483024</v>
      </c>
      <c r="C17" s="1">
        <v>5556</v>
      </c>
      <c r="D17" s="9">
        <f>IF(C17&lt;&gt;"",IF(COUNTIFS(B$4:B17,B17,C$4:C17,C17)=1,B17,),0)</f>
        <v>24483024</v>
      </c>
      <c r="E17" s="10" t="str">
        <f>IF(D17&lt;&gt;0,C17&amp;IFERROR(" or "&amp;VLOOKUP(D17,D18:E$18000,2,),""),"")</f>
        <v>5556</v>
      </c>
      <c r="F17" s="9">
        <f>IF(AND(C17&lt;&gt;"",B17&lt;&gt;B$4,MATCH(D17,D$4:D17,)=ROW()-3),F16+1,F16)</f>
        <v>3</v>
      </c>
      <c r="G17"/>
      <c r="H17"/>
    </row>
    <row r="18" spans="2:8" ht="15.75" x14ac:dyDescent="0.2">
      <c r="B18" s="4" t="s">
        <v>0</v>
      </c>
      <c r="C18" s="1"/>
      <c r="D18" s="9">
        <f>IF(C18&lt;&gt;"",IF(COUNTIFS(B$4:B18,B18,C$4:C18,C18)=1,B18,),0)</f>
        <v>0</v>
      </c>
      <c r="E18" s="10" t="str">
        <f>IF(D18&lt;&gt;0,C18&amp;IFERROR(" or "&amp;VLOOKUP(D18,D19:E$18000,2,),""),"")</f>
        <v/>
      </c>
      <c r="F18" s="9">
        <f>IF(AND(C18&lt;&gt;"",B18&lt;&gt;B$4,MATCH(D18,D$4:D18,)=ROW()-3),F17+1,F17)</f>
        <v>3</v>
      </c>
      <c r="G18"/>
      <c r="H18"/>
    </row>
    <row r="19" spans="2:8" x14ac:dyDescent="0.2">
      <c r="B19" s="1">
        <v>19880024</v>
      </c>
      <c r="C19" s="1"/>
      <c r="D19" s="9">
        <f>IF(C19&lt;&gt;"",IF(COUNTIFS(B$4:B19,B19,C$4:C19,C19)=1,B19,),0)</f>
        <v>0</v>
      </c>
      <c r="E19" s="10" t="str">
        <f>IF(D19&lt;&gt;0,C19&amp;IFERROR(" or "&amp;VLOOKUP(D19,D20:E$18000,2,),""),"")</f>
        <v/>
      </c>
      <c r="F19" s="9">
        <f>IF(AND(C19&lt;&gt;"",B19&lt;&gt;B$4,MATCH(D19,D$4:D19,)=ROW()-3),F18+1,F18)</f>
        <v>3</v>
      </c>
      <c r="G19"/>
      <c r="H19"/>
    </row>
    <row r="20" spans="2:8" x14ac:dyDescent="0.2">
      <c r="B20" s="1">
        <v>19880024</v>
      </c>
      <c r="C20" s="1">
        <v>4563456</v>
      </c>
      <c r="D20" s="9">
        <f>IF(C20&lt;&gt;"",IF(COUNTIFS(B$4:B20,B20,C$4:C20,C20)=1,B20,),0)</f>
        <v>19880024</v>
      </c>
      <c r="E20" s="10" t="str">
        <f>IF(D20&lt;&gt;0,C20&amp;IFERROR(" or "&amp;VLOOKUP(D20,D21:E$18000,2,),""),"")</f>
        <v>4563456</v>
      </c>
      <c r="F20" s="9">
        <f>IF(AND(C20&lt;&gt;"",B20&lt;&gt;B$4,MATCH(D20,D$4:D20,)=ROW()-3),F19+1,F19)</f>
        <v>4</v>
      </c>
      <c r="G20" s="3"/>
      <c r="H20" s="3"/>
    </row>
    <row r="21" spans="2:8" ht="15.75" x14ac:dyDescent="0.2">
      <c r="B21" s="4" t="s">
        <v>0</v>
      </c>
      <c r="C21" s="1" t="s">
        <v>1</v>
      </c>
      <c r="D21" s="9">
        <f>IF(C21&lt;&gt;"",IF(COUNTIFS(B$4:B21,B21,C$4:C21,C21)=1,B21,),0)</f>
        <v>0</v>
      </c>
      <c r="E21" s="10" t="str">
        <f>IF(D21&lt;&gt;0,C21&amp;IFERROR(" or "&amp;VLOOKUP(D21,D22:E$18000,2,),""),"")</f>
        <v/>
      </c>
      <c r="F21" s="9">
        <f>IF(AND(C21&lt;&gt;"",B21&lt;&gt;B$4,MATCH(D21,D$4:D21,)=ROW()-3),F20+1,F20)</f>
        <v>4</v>
      </c>
      <c r="G21" s="3"/>
      <c r="H21" s="3"/>
    </row>
    <row r="22" spans="2:8" x14ac:dyDescent="0.2">
      <c r="B22" s="1">
        <v>19980024</v>
      </c>
      <c r="C22" s="1" t="s">
        <v>4</v>
      </c>
      <c r="D22" s="9">
        <f>IF(C22&lt;&gt;"",IF(COUNTIFS(B$4:B22,B22,C$4:C22,C22)=1,B22,),0)</f>
        <v>19980024</v>
      </c>
      <c r="E22" s="10" t="str">
        <f>IF(D22&lt;&gt;0,C22&amp;IFERROR(" or "&amp;VLOOKUP(D22,D23:E$18000,2,),""),"")</f>
        <v>1009</v>
      </c>
      <c r="F22" s="9">
        <f>IF(AND(C22&lt;&gt;"",B22&lt;&gt;B$4,MATCH(D22,D$4:D22,)=ROW()-3),F21+1,F21)</f>
        <v>5</v>
      </c>
      <c r="G22" s="3"/>
      <c r="H22" s="3"/>
    </row>
    <row r="23" spans="2:8" x14ac:dyDescent="0.2">
      <c r="B23" s="1">
        <v>19980024</v>
      </c>
      <c r="C23" s="1" t="s">
        <v>4</v>
      </c>
      <c r="D23" s="9">
        <f>IF(C23&lt;&gt;"",IF(COUNTIFS(B$4:B23,B23,C$4:C23,C23)=1,B23,),0)</f>
        <v>0</v>
      </c>
      <c r="E23" s="10" t="str">
        <f>IF(D23&lt;&gt;0,C23&amp;IFERROR(" or "&amp;VLOOKUP(D23,D24:E$18000,2,),""),"")</f>
        <v/>
      </c>
      <c r="F23" s="9">
        <f>IF(AND(C23&lt;&gt;"",B23&lt;&gt;B$4,MATCH(D23,D$4:D23,)=ROW()-3),F22+1,F22)</f>
        <v>5</v>
      </c>
      <c r="G23" s="3"/>
      <c r="H23" s="3"/>
    </row>
    <row r="24" spans="2:8" x14ac:dyDescent="0.2">
      <c r="B24" s="1">
        <v>19980024</v>
      </c>
      <c r="C24" s="1" t="s">
        <v>4</v>
      </c>
      <c r="D24" s="9">
        <f>IF(C24&lt;&gt;"",IF(COUNTIFS(B$4:B24,B24,C$4:C24,C24)=1,B24,),0)</f>
        <v>0</v>
      </c>
      <c r="E24" s="10" t="str">
        <f>IF(D24&lt;&gt;0,C24&amp;IFERROR(" or "&amp;VLOOKUP(D24,D25:E$18000,2,),""),"")</f>
        <v/>
      </c>
      <c r="F24" s="9">
        <f>IF(AND(C24&lt;&gt;"",B24&lt;&gt;B$4,MATCH(D24,D$4:D24,)=ROW()-3),F23+1,F23)</f>
        <v>5</v>
      </c>
      <c r="G24" s="3"/>
      <c r="H24" s="3"/>
    </row>
    <row r="25" spans="2:8" x14ac:dyDescent="0.2">
      <c r="B25" s="1">
        <v>19980024</v>
      </c>
      <c r="C25" s="1" t="s">
        <v>4</v>
      </c>
      <c r="D25" s="9">
        <f>IF(C25&lt;&gt;"",IF(COUNTIFS(B$4:B25,B25,C$4:C25,C25)=1,B25,),0)</f>
        <v>0</v>
      </c>
      <c r="E25" s="10" t="str">
        <f>IF(D25&lt;&gt;0,C25&amp;IFERROR(" or "&amp;VLOOKUP(D25,D26:E$18000,2,),""),"")</f>
        <v/>
      </c>
      <c r="F25" s="9">
        <f>IF(AND(C25&lt;&gt;"",B25&lt;&gt;B$4,MATCH(D25,D$4:D25,)=ROW()-3),F24+1,F24)</f>
        <v>5</v>
      </c>
      <c r="G25" s="3"/>
      <c r="H25" s="3"/>
    </row>
    <row r="26" spans="2:8" x14ac:dyDescent="0.2">
      <c r="B26" s="1">
        <v>19980024</v>
      </c>
      <c r="C26" s="1" t="s">
        <v>4</v>
      </c>
      <c r="D26" s="9">
        <f>IF(C26&lt;&gt;"",IF(COUNTIFS(B$4:B26,B26,C$4:C26,C26)=1,B26,),0)</f>
        <v>0</v>
      </c>
      <c r="E26" s="10" t="str">
        <f>IF(D26&lt;&gt;0,C26&amp;IFERROR(" or "&amp;VLOOKUP(D26,D27:E$18000,2,),""),"")</f>
        <v/>
      </c>
      <c r="F26" s="9">
        <f>IF(AND(C26&lt;&gt;"",B26&lt;&gt;B$4,MATCH(D26,D$4:D26,)=ROW()-3),F25+1,F25)</f>
        <v>5</v>
      </c>
      <c r="G26" s="3"/>
      <c r="H26" s="3"/>
    </row>
    <row r="27" spans="2:8" x14ac:dyDescent="0.2">
      <c r="B27" s="1">
        <v>19980024</v>
      </c>
      <c r="C27" s="1" t="s">
        <v>1</v>
      </c>
      <c r="D27" s="9">
        <f>IF(C27&lt;&gt;"",IF(COUNTIFS(B$4:B27,B27,C$4:C27,C27)=1,B27,),0)</f>
        <v>0</v>
      </c>
      <c r="E27" s="10" t="str">
        <f>IF(D27&lt;&gt;0,C27&amp;IFERROR(" or "&amp;VLOOKUP(D27,D28:E$18000,2,),""),"")</f>
        <v/>
      </c>
      <c r="F27" s="9">
        <f>IF(AND(C27&lt;&gt;"",B27&lt;&gt;B$4,MATCH(D27,D$4:D27,)=ROW()-3),F26+1,F26)</f>
        <v>5</v>
      </c>
      <c r="G27" s="3"/>
      <c r="H27" s="3"/>
    </row>
    <row r="28" spans="2:8" x14ac:dyDescent="0.2">
      <c r="B28" s="1">
        <v>19980024</v>
      </c>
      <c r="C28" s="1" t="s">
        <v>4</v>
      </c>
      <c r="D28" s="9">
        <f>IF(C28&lt;&gt;"",IF(COUNTIFS(B$4:B28,B28,C$4:C28,C28)=1,B28,),0)</f>
        <v>0</v>
      </c>
      <c r="E28" s="10" t="str">
        <f>IF(D28&lt;&gt;0,C28&amp;IFERROR(" or "&amp;VLOOKUP(D28,D29:E$18000,2,),""),"")</f>
        <v/>
      </c>
      <c r="F28" s="9">
        <f>IF(AND(C28&lt;&gt;"",B28&lt;&gt;B$4,MATCH(D28,D$4:D28,)=ROW()-3),F27+1,F27)</f>
        <v>5</v>
      </c>
      <c r="G28" s="3"/>
      <c r="H28" s="3"/>
    </row>
    <row r="29" spans="2:8" x14ac:dyDescent="0.2">
      <c r="B29" s="1">
        <v>19980024</v>
      </c>
      <c r="C29" s="1" t="s">
        <v>4</v>
      </c>
      <c r="D29" s="9">
        <f>IF(C29&lt;&gt;"",IF(COUNTIFS(B$4:B29,B29,C$4:C29,C29)=1,B29,),0)</f>
        <v>0</v>
      </c>
      <c r="E29" s="10" t="str">
        <f>IF(D29&lt;&gt;0,C29&amp;IFERROR(" or "&amp;VLOOKUP(D29,D30:E$18000,2,),""),"")</f>
        <v/>
      </c>
      <c r="F29" s="9">
        <f>IF(AND(C29&lt;&gt;"",B29&lt;&gt;B$4,MATCH(D29,D$4:D29,)=ROW()-3),F28+1,F28)</f>
        <v>5</v>
      </c>
      <c r="G29" s="3"/>
      <c r="H29" s="3"/>
    </row>
    <row r="30" spans="2:8" x14ac:dyDescent="0.2">
      <c r="B30" s="1">
        <v>19980024</v>
      </c>
      <c r="C30" s="1">
        <v>1009</v>
      </c>
      <c r="D30" s="9">
        <f>IF(C30&lt;&gt;"",IF(COUNTIFS(B$4:B30,B30,C$4:C30,C30)=1,B30,),0)</f>
        <v>0</v>
      </c>
      <c r="E30" s="10" t="str">
        <f>IF(D30&lt;&gt;0,C30&amp;IFERROR(" or "&amp;VLOOKUP(D30,D31:E$18000,2,),""),"")</f>
        <v/>
      </c>
      <c r="F30" s="9">
        <f>IF(AND(C30&lt;&gt;"",B30&lt;&gt;B$4,MATCH(D30,D$4:D30,)=ROW()-3),F29+1,F29)</f>
        <v>5</v>
      </c>
      <c r="G30" s="3"/>
      <c r="H30" s="3"/>
    </row>
    <row r="31" spans="2:8" ht="15.75" x14ac:dyDescent="0.2">
      <c r="B31" s="4" t="s">
        <v>0</v>
      </c>
      <c r="C31" s="1" t="s">
        <v>1</v>
      </c>
      <c r="D31" s="9">
        <f>IF(C31&lt;&gt;"",IF(COUNTIFS(B$4:B31,B31,C$4:C31,C31)=1,B31,),0)</f>
        <v>0</v>
      </c>
      <c r="E31" s="10" t="str">
        <f>IF(D31&lt;&gt;0,C31&amp;IFERROR(" or "&amp;VLOOKUP(D31,D32:E$18000,2,),""),"")</f>
        <v/>
      </c>
      <c r="F31" s="9">
        <f>IF(AND(C31&lt;&gt;"",B31&lt;&gt;B$4,MATCH(D31,D$4:D31,)=ROW()-3),F30+1,F30)</f>
        <v>5</v>
      </c>
      <c r="G31" s="3"/>
      <c r="H31" s="3"/>
    </row>
    <row r="32" spans="2:8" x14ac:dyDescent="0.2">
      <c r="B32" s="7">
        <v>19968205</v>
      </c>
      <c r="C32" s="1">
        <v>19555</v>
      </c>
      <c r="D32" s="9">
        <f>IF(C32&lt;&gt;"",IF(COUNTIFS(B$4:B32,B32,C$4:C32,C32)=1,B32,),0)</f>
        <v>19968205</v>
      </c>
      <c r="E32" s="10" t="str">
        <f>IF(D32&lt;&gt;0,C32&amp;IFERROR(" or "&amp;VLOOKUP(D32,D33:E$18000,2,),""),"")</f>
        <v>19555</v>
      </c>
      <c r="F32" s="9">
        <f>IF(AND(C32&lt;&gt;"",B32&lt;&gt;B$4,MATCH(D32,D$4:D32,)=ROW()-3),F31+1,F31)</f>
        <v>5</v>
      </c>
    </row>
    <row r="33" spans="2:6" x14ac:dyDescent="0.2">
      <c r="B33" s="7">
        <v>19968205</v>
      </c>
      <c r="C33" s="1">
        <v>19555</v>
      </c>
      <c r="D33" s="9">
        <f>IF(C33&lt;&gt;"",IF(COUNTIFS(B$4:B33,B33,C$4:C33,C33)=1,B33,),0)</f>
        <v>0</v>
      </c>
      <c r="E33" s="10" t="str">
        <f>IF(D33&lt;&gt;0,C33&amp;IFERROR(" or "&amp;VLOOKUP(D33,D34:E$18000,2,),""),"")</f>
        <v/>
      </c>
      <c r="F33" s="9">
        <f>IF(AND(C33&lt;&gt;"",B33&lt;&gt;B$4,MATCH(D33,D$4:D33,)=ROW()-3),F32+1,F32)</f>
        <v>5</v>
      </c>
    </row>
    <row r="34" spans="2:6" x14ac:dyDescent="0.2">
      <c r="B34" s="3"/>
      <c r="C34" s="3"/>
      <c r="D34" s="3"/>
      <c r="E34" s="3"/>
      <c r="F34" s="3"/>
    </row>
    <row r="35" spans="2:6" x14ac:dyDescent="0.2">
      <c r="B35" s="3"/>
      <c r="C35" s="3"/>
      <c r="D35" s="3"/>
      <c r="E35" s="3"/>
      <c r="F35" s="3"/>
    </row>
    <row r="36" spans="2:6" x14ac:dyDescent="0.2">
      <c r="B36" s="3"/>
      <c r="C36" s="3"/>
      <c r="D36" s="3"/>
      <c r="E36" s="3"/>
      <c r="F36" s="3"/>
    </row>
  </sheetData>
  <hyperlinks>
    <hyperlink ref="B4" location="'בקרה במוסד הלימודים'!$BY$57" display="Table"/>
    <hyperlink ref="B31" location="'בקרה במוסד הלימודים'!$BY$57" display="Table"/>
  </hyperlink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2020-06-04T10:46:40Z</dcterms:created>
  <dcterms:modified xsi:type="dcterms:W3CDTF">2020-06-07T16:00:22Z</dcterms:modified>
</cp:coreProperties>
</file>