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70587580-43C2-4981-87B9-88E11AE91DD3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Вид">OFFSET(Лист1!#REF!,3,,COUNTA(Лист1!$H:$H)-3)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3" i="1"/>
  <c r="I6" i="1" l="1"/>
  <c r="O6" i="1"/>
  <c r="I7" i="1"/>
  <c r="O7" i="1"/>
  <c r="I8" i="1"/>
  <c r="O8" i="1"/>
  <c r="J5" i="1"/>
  <c r="L7" i="1"/>
  <c r="M5" i="1"/>
  <c r="M7" i="1"/>
  <c r="N5" i="1"/>
  <c r="J6" i="1"/>
  <c r="P6" i="1"/>
  <c r="J7" i="1"/>
  <c r="P7" i="1"/>
  <c r="J8" i="1"/>
  <c r="P8" i="1"/>
  <c r="K5" i="1"/>
  <c r="Q5" i="1"/>
  <c r="R6" i="1"/>
  <c r="R8" i="1"/>
  <c r="M6" i="1"/>
  <c r="S7" i="1"/>
  <c r="T5" i="1"/>
  <c r="K6" i="1"/>
  <c r="Q6" i="1"/>
  <c r="K7" i="1"/>
  <c r="Q7" i="1"/>
  <c r="K8" i="1"/>
  <c r="Q8" i="1"/>
  <c r="L5" i="1"/>
  <c r="R5" i="1"/>
  <c r="L6" i="1"/>
  <c r="R7" i="1"/>
  <c r="S5" i="1"/>
  <c r="M8" i="1"/>
  <c r="N6" i="1"/>
  <c r="T6" i="1"/>
  <c r="N7" i="1"/>
  <c r="T7" i="1"/>
  <c r="N8" i="1"/>
  <c r="T8" i="1"/>
  <c r="O5" i="1"/>
  <c r="I5" i="1"/>
  <c r="P5" i="1"/>
  <c r="L8" i="1"/>
  <c r="L9" i="1" s="1"/>
  <c r="S6" i="1"/>
  <c r="S8" i="1"/>
  <c r="K9" i="1" l="1"/>
  <c r="N9" i="1"/>
  <c r="S9" i="1"/>
  <c r="I9" i="1"/>
  <c r="T9" i="1"/>
  <c r="R9" i="1"/>
  <c r="P9" i="1"/>
  <c r="M9" i="1"/>
  <c r="O9" i="1"/>
  <c r="Q9" i="1"/>
  <c r="J9" i="1"/>
</calcChain>
</file>

<file path=xl/sharedStrings.xml><?xml version="1.0" encoding="utf-8"?>
<sst xmlns="http://schemas.openxmlformats.org/spreadsheetml/2006/main" count="38" uniqueCount="33">
  <si>
    <t>Капитальное строительство</t>
  </si>
  <si>
    <t>Маркетинговые издержки</t>
  </si>
  <si>
    <t>Дата</t>
  </si>
  <si>
    <t>Направление</t>
  </si>
  <si>
    <t>Вид</t>
  </si>
  <si>
    <t>Количество</t>
  </si>
  <si>
    <t>сумма</t>
  </si>
  <si>
    <t>бетон</t>
  </si>
  <si>
    <t>щебень</t>
  </si>
  <si>
    <t>реклама</t>
  </si>
  <si>
    <t>станок</t>
  </si>
  <si>
    <t>Техника</t>
  </si>
  <si>
    <t>Оборудование</t>
  </si>
  <si>
    <t>Трактор</t>
  </si>
  <si>
    <t>стоимость</t>
  </si>
  <si>
    <t>I КВАРТАЛ 2020</t>
  </si>
  <si>
    <t>II КВАРТАЛ 2020</t>
  </si>
  <si>
    <t>III КВАРТАЛ 2020</t>
  </si>
  <si>
    <t>IV КВАРТАЛ 2020</t>
  </si>
  <si>
    <t>Январь</t>
  </si>
  <si>
    <t>Февраль</t>
  </si>
  <si>
    <t>Март</t>
  </si>
  <si>
    <t>Апрель</t>
  </si>
  <si>
    <t>Май</t>
  </si>
  <si>
    <t>Июнь</t>
  </si>
  <si>
    <t xml:space="preserve">Июль </t>
  </si>
  <si>
    <t xml:space="preserve">Август </t>
  </si>
  <si>
    <t xml:space="preserve">Сентябрь </t>
  </si>
  <si>
    <t xml:space="preserve">Октябрь </t>
  </si>
  <si>
    <t>Ноябрь</t>
  </si>
  <si>
    <t>Декабрь</t>
  </si>
  <si>
    <t>ОСНОВНЫЕ ЗАТРАТЫ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</si>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</sst>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14" fontId="2" fillId="0" borderId="2" xfId="0" applyNumberFormat="1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14" fontId="2" fillId="0" borderId="5" xfId="0" applyNumberFormat="1" applyFont="1" applyFill="1" applyBorder="1"/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/>
    <xf numFmtId="0" fontId="3" fillId="0" borderId="3" xfId="0" applyFont="1" applyFill="1" applyBorder="1"/>
    <xf numFmtId="0" fontId="3" fillId="0" borderId="4" xfId="0" applyFont="1" applyFill="1" applyBorder="1" applyAlignment="1">
      <alignment horizontal="center"/>
    </xf>
    <xf numFmtId="0" fontId="1" fillId="0" borderId="4" xfId="0" applyFont="1" applyFill="1" applyBorder="1"/>
    <xf numFmtId="49" fontId="4" fillId="2" borderId="0" xfId="0" applyNumberFormat="1" applyFont="1" applyFill="1" applyAlignment="1">
      <alignment horizontal="center"/>
    </xf>
    <xf numFmtId="49" fontId="4" fillId="3" borderId="7" xfId="0" applyNumberFormat="1" applyFont="1" applyFill="1" applyBorder="1" applyAlignment="1">
      <alignment horizontal="center"/>
    </xf>
    <xf numFmtId="49" fontId="4" fillId="4" borderId="7" xfId="0" applyNumberFormat="1" applyFont="1" applyFill="1" applyBorder="1" applyAlignment="1">
      <alignment horizontal="center"/>
    </xf>
    <xf numFmtId="49" fontId="4" fillId="5" borderId="7" xfId="0" applyNumberFormat="1" applyFont="1" applyFill="1" applyBorder="1"/>
    <xf numFmtId="164" fontId="4" fillId="5" borderId="7" xfId="0" applyNumberFormat="1" applyFont="1" applyFill="1" applyBorder="1" applyAlignment="1">
      <alignment horizontal="right"/>
    </xf>
    <xf numFmtId="49" fontId="4" fillId="5" borderId="7" xfId="0" applyNumberFormat="1" applyFont="1" applyFill="1" applyBorder="1" applyAlignment="1">
      <alignment horizontal="left"/>
    </xf>
    <xf numFmtId="49" fontId="4" fillId="5" borderId="8" xfId="0" applyNumberFormat="1" applyFont="1" applyFill="1" applyBorder="1" applyAlignment="1">
      <alignment horizontal="left"/>
    </xf>
    <xf numFmtId="164" fontId="0" fillId="0" borderId="0" xfId="0" applyNumberFormat="1"/>
  </cellXfs>
  <cellStyles count="1">
    <cellStyle name="Обычный" xfId="0" builtinId="0"/>
  </cellStyles>
  <dxfs count="11">
    <dxf>
      <font>
        <strike val="0"/>
        <outline val="0"/>
        <shadow val="0"/>
        <u val="none"/>
        <vertAlign val="baseline"/>
        <sz val="11"/>
        <color auto="1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</font>
      <numFmt numFmtId="19" formatCode="dd/mm/yyyy"/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0"/>
      </font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C8C393A-15E1-4F6D-8BF4-C49D34AD07DD}" name="Таблица2" displayName="Таблица2" ref="A2:F7" totalsRowShown="0" headerRowDxfId="10" dataDxfId="8" headerRowBorderDxfId="9" tableBorderDxfId="7" totalsRowBorderDxfId="6">
  <autoFilter ref="A2:F7" xr:uid="{9388785F-E8E6-4A11-A4D2-7C4031E39546}"/>
  <tableColumns count="6">
    <tableColumn id="1" xr3:uid="{7D6317AD-A566-4D58-A891-FD903EB8DC86}" name="Дата" dataDxfId="5"/>
    <tableColumn id="2" xr3:uid="{17E92F1F-8335-4352-9974-FCC5914600AE}" name="Направление" dataDxfId="4"/>
    <tableColumn id="4" xr3:uid="{4B4D3C27-CCDB-4482-98D4-5401FDFEEA5F}" name="Вид" dataDxfId="3"/>
    <tableColumn id="6" xr3:uid="{CE492119-3112-46E3-99E7-77175BB3E0BB}" name="Количество" dataDxfId="2"/>
    <tableColumn id="8" xr3:uid="{FDDBFEAB-9063-43BA-AB2C-AE9F2FAA3662}" name="стоимость" dataDxfId="1"/>
    <tableColumn id="10" xr3:uid="{0522D3D9-2EB0-4907-9F2A-48E11FACBF63}" name="сумма" dataDxfId="0">
      <calculatedColumnFormula>E3*D3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9"/>
  <sheetViews>
    <sheetView tabSelected="1" workbookViewId="0">
      <selection activeCell="I5" sqref="I5"/>
    </sheetView>
  </sheetViews>
  <sheetFormatPr defaultRowHeight="15" x14ac:dyDescent="0.25"/>
  <cols>
    <col min="1" max="1" width="13.28515625" customWidth="1"/>
    <col min="2" max="2" width="19" bestFit="1" customWidth="1"/>
    <col min="3" max="3" width="27" bestFit="1" customWidth="1"/>
    <col min="4" max="4" width="17.42578125" bestFit="1" customWidth="1"/>
    <col min="5" max="5" width="16" bestFit="1" customWidth="1"/>
    <col min="6" max="6" width="11.7109375" customWidth="1"/>
    <col min="7" max="7" width="12.85546875" customWidth="1"/>
    <col min="8" max="8" width="27" bestFit="1" customWidth="1"/>
    <col min="9" max="9" width="10.7109375" bestFit="1" customWidth="1"/>
    <col min="10" max="13" width="9.42578125" customWidth="1"/>
    <col min="14" max="14" width="11.85546875" bestFit="1" customWidth="1"/>
    <col min="15" max="15" width="10.5703125" bestFit="1" customWidth="1"/>
    <col min="16" max="16" width="7.85546875" bestFit="1" customWidth="1"/>
    <col min="17" max="17" width="10.5703125" bestFit="1" customWidth="1"/>
    <col min="18" max="19" width="11.85546875" bestFit="1" customWidth="1"/>
    <col min="20" max="20" width="9.7109375" bestFit="1" customWidth="1"/>
    <col min="21" max="21" width="13" customWidth="1"/>
  </cols>
  <sheetData>
    <row r="2" spans="1:20" x14ac:dyDescent="0.25">
      <c r="A2" s="7" t="s">
        <v>2</v>
      </c>
      <c r="B2" s="8" t="s">
        <v>3</v>
      </c>
      <c r="C2" s="8" t="s">
        <v>4</v>
      </c>
      <c r="D2" s="8" t="s">
        <v>5</v>
      </c>
      <c r="E2" s="8" t="s">
        <v>14</v>
      </c>
      <c r="F2" s="9" t="s">
        <v>6</v>
      </c>
      <c r="H2" s="10"/>
      <c r="I2" s="11" t="s">
        <v>15</v>
      </c>
      <c r="J2" s="11"/>
      <c r="K2" s="11"/>
      <c r="L2" s="11" t="s">
        <v>16</v>
      </c>
      <c r="M2" s="11"/>
      <c r="N2" s="11"/>
      <c r="O2" s="11" t="s">
        <v>17</v>
      </c>
      <c r="P2" s="11"/>
      <c r="Q2" s="11"/>
      <c r="R2" s="11" t="s">
        <v>18</v>
      </c>
      <c r="S2" s="11"/>
      <c r="T2" s="11"/>
    </row>
    <row r="3" spans="1:20" x14ac:dyDescent="0.25">
      <c r="A3" s="1">
        <v>43831</v>
      </c>
      <c r="B3" s="2" t="s">
        <v>7</v>
      </c>
      <c r="C3" s="2" t="s">
        <v>0</v>
      </c>
      <c r="D3" s="2">
        <v>5</v>
      </c>
      <c r="E3" s="2">
        <v>5000</v>
      </c>
      <c r="F3" s="3">
        <f>E3*D3</f>
        <v>25000</v>
      </c>
      <c r="H3" s="10"/>
      <c r="I3" s="12" t="s">
        <v>19</v>
      </c>
      <c r="J3" s="12" t="s">
        <v>20</v>
      </c>
      <c r="K3" s="12" t="s">
        <v>21</v>
      </c>
      <c r="L3" s="12" t="s">
        <v>22</v>
      </c>
      <c r="M3" s="12" t="s">
        <v>23</v>
      </c>
      <c r="N3" s="12" t="s">
        <v>24</v>
      </c>
      <c r="O3" s="12" t="s">
        <v>25</v>
      </c>
      <c r="P3" s="12" t="s">
        <v>26</v>
      </c>
      <c r="Q3" s="12" t="s">
        <v>27</v>
      </c>
      <c r="R3" s="12" t="s">
        <v>28</v>
      </c>
      <c r="S3" s="12" t="s">
        <v>29</v>
      </c>
      <c r="T3" s="12" t="s">
        <v>30</v>
      </c>
    </row>
    <row r="4" spans="1:20" x14ac:dyDescent="0.25">
      <c r="A4" s="1">
        <v>43923</v>
      </c>
      <c r="B4" s="2" t="s">
        <v>8</v>
      </c>
      <c r="C4" s="2" t="s">
        <v>0</v>
      </c>
      <c r="D4" s="2">
        <v>5</v>
      </c>
      <c r="E4" s="2">
        <v>500</v>
      </c>
      <c r="F4" s="3">
        <f>E4*D4</f>
        <v>2500</v>
      </c>
      <c r="H4" s="12" t="s">
        <v>31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x14ac:dyDescent="0.25">
      <c r="A5" s="1">
        <v>44046</v>
      </c>
      <c r="B5" s="2" t="s">
        <v>9</v>
      </c>
      <c r="C5" s="2" t="s">
        <v>1</v>
      </c>
      <c r="D5" s="2">
        <v>1</v>
      </c>
      <c r="E5" s="2">
        <v>5000</v>
      </c>
      <c r="F5" s="3">
        <f>E5*D5</f>
        <v>5000</v>
      </c>
      <c r="H5" s="13" t="s">
        <v>0</v>
      </c>
      <c r="I5" s="14">
        <f>SUMPRODUCT((TEXT(Таблица2[[Дата]:[Дата]],"ММММ")=I$3)*(Таблица2[[Вид]:[Вид]]=$H5)*Таблица2[[сумма]:[сумма]])</f>
        <v>25000</v>
      </c>
      <c r="J5" s="14">
        <f>SUMPRODUCT((TEXT(Таблица2[[Дата]:[Дата]],"ММММ")=J$3)*(Таблица2[[Вид]:[Вид]]=$H5)*Таблица2[[сумма]:[сумма]])</f>
        <v>0</v>
      </c>
      <c r="K5" s="14">
        <f>SUMPRODUCT((TEXT(Таблица2[[Дата]:[Дата]],"ММММ")=K$3)*(Таблица2[[Вид]:[Вид]]=$H5)*Таблица2[[сумма]:[сумма]])</f>
        <v>0</v>
      </c>
      <c r="L5" s="14">
        <f>SUMPRODUCT((TEXT(Таблица2[[Дата]:[Дата]],"ММММ")=L$3)*(Таблица2[[Вид]:[Вид]]=$H5)*Таблица2[[сумма]:[сумма]])</f>
        <v>2500</v>
      </c>
      <c r="M5" s="14">
        <f>SUMPRODUCT((TEXT(Таблица2[[Дата]:[Дата]],"ММММ")=M$3)*(Таблица2[[Вид]:[Вид]]=$H5)*Таблица2[[сумма]:[сумма]])</f>
        <v>0</v>
      </c>
      <c r="N5" s="14">
        <f>SUMPRODUCT((TEXT(Таблица2[[Дата]:[Дата]],"ММММ")=N$3)*(Таблица2[[Вид]:[Вид]]=$H5)*Таблица2[[сумма]:[сумма]])</f>
        <v>0</v>
      </c>
      <c r="O5" s="14">
        <f>SUMPRODUCT((TEXT(Таблица2[[Дата]:[Дата]],"ММММ")=O$3)*(Таблица2[[Вид]:[Вид]]=$H5)*Таблица2[[сумма]:[сумма]])</f>
        <v>0</v>
      </c>
      <c r="P5" s="14">
        <f>SUMPRODUCT((TEXT(Таблица2[[Дата]:[Дата]],"ММММ")=P$3)*(Таблица2[[Вид]:[Вид]]=$H5)*Таблица2[[сумма]:[сумма]])</f>
        <v>0</v>
      </c>
      <c r="Q5" s="14">
        <f>SUMPRODUCT((TEXT(Таблица2[[Дата]:[Дата]],"ММММ")=Q$3)*(Таблица2[[Вид]:[Вид]]=$H5)*Таблица2[[сумма]:[сумма]])</f>
        <v>0</v>
      </c>
      <c r="R5" s="14">
        <f>SUMPRODUCT((TEXT(Таблица2[[Дата]:[Дата]],"ММММ")=R$3)*(Таблица2[[Вид]:[Вид]]=$H5)*Таблица2[[сумма]:[сумма]])</f>
        <v>0</v>
      </c>
      <c r="S5" s="14">
        <f>SUMPRODUCT((TEXT(Таблица2[[Дата]:[Дата]],"ММММ")=S$3)*(Таблица2[[Вид]:[Вид]]=$H5)*Таблица2[[сумма]:[сумма]])</f>
        <v>0</v>
      </c>
      <c r="T5" s="14">
        <f>SUMPRODUCT((TEXT(Таблица2[[Дата]:[Дата]],"ММММ")=T$3)*(Таблица2[[Вид]:[Вид]]=$H5)*Таблица2[[сумма]:[сумма]])</f>
        <v>0</v>
      </c>
    </row>
    <row r="6" spans="1:20" x14ac:dyDescent="0.25">
      <c r="A6" s="1">
        <v>44169</v>
      </c>
      <c r="B6" s="2" t="s">
        <v>10</v>
      </c>
      <c r="C6" s="2" t="s">
        <v>12</v>
      </c>
      <c r="D6" s="2">
        <v>2</v>
      </c>
      <c r="E6" s="2">
        <v>3000</v>
      </c>
      <c r="F6" s="3">
        <f>E6*D6</f>
        <v>6000</v>
      </c>
      <c r="H6" s="15" t="s">
        <v>1</v>
      </c>
      <c r="I6" s="14">
        <f>SUMPRODUCT((TEXT(Таблица2[[Дата]:[Дата]],"ММММ")=I$3)*(Таблица2[[Вид]:[Вид]]=$H6)*Таблица2[[сумма]:[сумма]])</f>
        <v>0</v>
      </c>
      <c r="J6" s="14">
        <f>SUMPRODUCT((TEXT(Таблица2[[Дата]:[Дата]],"ММММ")=J$3)*(Таблица2[[Вид]:[Вид]]=$H6)*Таблица2[[сумма]:[сумма]])</f>
        <v>0</v>
      </c>
      <c r="K6" s="14">
        <f>SUMPRODUCT((TEXT(Таблица2[[Дата]:[Дата]],"ММММ")=K$3)*(Таблица2[[Вид]:[Вид]]=$H6)*Таблица2[[сумма]:[сумма]])</f>
        <v>0</v>
      </c>
      <c r="L6" s="14">
        <f>SUMPRODUCT((TEXT(Таблица2[[Дата]:[Дата]],"ММММ")=L$3)*(Таблица2[[Вид]:[Вид]]=$H6)*Таблица2[[сумма]:[сумма]])</f>
        <v>0</v>
      </c>
      <c r="M6" s="14">
        <f>SUMPRODUCT((TEXT(Таблица2[[Дата]:[Дата]],"ММММ")=M$3)*(Таблица2[[Вид]:[Вид]]=$H6)*Таблица2[[сумма]:[сумма]])</f>
        <v>0</v>
      </c>
      <c r="N6" s="14">
        <f>SUMPRODUCT((TEXT(Таблица2[[Дата]:[Дата]],"ММММ")=N$3)*(Таблица2[[Вид]:[Вид]]=$H6)*Таблица2[[сумма]:[сумма]])</f>
        <v>0</v>
      </c>
      <c r="O6" s="14">
        <f>SUMPRODUCT((TEXT(Таблица2[[Дата]:[Дата]],"ММММ")=O$3)*(Таблица2[[Вид]:[Вид]]=$H6)*Таблица2[[сумма]:[сумма]])</f>
        <v>0</v>
      </c>
      <c r="P6" s="14">
        <f>SUMPRODUCT((TEXT(Таблица2[[Дата]:[Дата]],"ММММ")=P$3)*(Таблица2[[Вид]:[Вид]]=$H6)*Таблица2[[сумма]:[сумма]])</f>
        <v>0</v>
      </c>
      <c r="Q6" s="14">
        <f>SUMPRODUCT((TEXT(Таблица2[[Дата]:[Дата]],"ММММ")=Q$3)*(Таблица2[[Вид]:[Вид]]=$H6)*Таблица2[[сумма]:[сумма]])</f>
        <v>0</v>
      </c>
      <c r="R6" s="14">
        <f>SUMPRODUCT((TEXT(Таблица2[[Дата]:[Дата]],"ММММ")=R$3)*(Таблица2[[Вид]:[Вид]]=$H6)*Таблица2[[сумма]:[сумма]])</f>
        <v>0</v>
      </c>
      <c r="S6" s="14">
        <f>SUMPRODUCT((TEXT(Таблица2[[Дата]:[Дата]],"ММММ")=S$3)*(Таблица2[[Вид]:[Вид]]=$H6)*Таблица2[[сумма]:[сумма]])</f>
        <v>0</v>
      </c>
      <c r="T6" s="14">
        <f>SUMPRODUCT((TEXT(Таблица2[[Дата]:[Дата]],"ММММ")=T$3)*(Таблица2[[Вид]:[Вид]]=$H6)*Таблица2[[сумма]:[сумма]])</f>
        <v>0</v>
      </c>
    </row>
    <row r="7" spans="1:20" x14ac:dyDescent="0.25">
      <c r="A7" s="4">
        <v>43987</v>
      </c>
      <c r="B7" s="5" t="s">
        <v>13</v>
      </c>
      <c r="C7" s="5" t="s">
        <v>11</v>
      </c>
      <c r="D7" s="5">
        <v>1</v>
      </c>
      <c r="E7" s="5">
        <v>40000</v>
      </c>
      <c r="F7" s="6">
        <f>E7*D7</f>
        <v>40000</v>
      </c>
      <c r="H7" s="15" t="s">
        <v>11</v>
      </c>
      <c r="I7" s="14">
        <f>SUMPRODUCT((TEXT(Таблица2[[Дата]:[Дата]],"ММММ")=I$3)*(Таблица2[[Вид]:[Вид]]=$H7)*Таблица2[[сумма]:[сумма]])</f>
        <v>0</v>
      </c>
      <c r="J7" s="14">
        <f>SUMPRODUCT((TEXT(Таблица2[[Дата]:[Дата]],"ММММ")=J$3)*(Таблица2[[Вид]:[Вид]]=$H7)*Таблица2[[сумма]:[сумма]])</f>
        <v>0</v>
      </c>
      <c r="K7" s="14">
        <f>SUMPRODUCT((TEXT(Таблица2[[Дата]:[Дата]],"ММММ")=K$3)*(Таблица2[[Вид]:[Вид]]=$H7)*Таблица2[[сумма]:[сумма]])</f>
        <v>0</v>
      </c>
      <c r="L7" s="14">
        <f>SUMPRODUCT((TEXT(Таблица2[[Дата]:[Дата]],"ММММ")=L$3)*(Таблица2[[Вид]:[Вид]]=$H7)*Таблица2[[сумма]:[сумма]])</f>
        <v>0</v>
      </c>
      <c r="M7" s="14">
        <f>SUMPRODUCT((TEXT(Таблица2[[Дата]:[Дата]],"ММММ")=M$3)*(Таблица2[[Вид]:[Вид]]=$H7)*Таблица2[[сумма]:[сумма]])</f>
        <v>0</v>
      </c>
      <c r="N7" s="14">
        <f>SUMPRODUCT((TEXT(Таблица2[[Дата]:[Дата]],"ММММ")=N$3)*(Таблица2[[Вид]:[Вид]]=$H7)*Таблица2[[сумма]:[сумма]])</f>
        <v>40000</v>
      </c>
      <c r="O7" s="14">
        <f>SUMPRODUCT((TEXT(Таблица2[[Дата]:[Дата]],"ММММ")=O$3)*(Таблица2[[Вид]:[Вид]]=$H7)*Таблица2[[сумма]:[сумма]])</f>
        <v>0</v>
      </c>
      <c r="P7" s="14">
        <f>SUMPRODUCT((TEXT(Таблица2[[Дата]:[Дата]],"ММММ")=P$3)*(Таблица2[[Вид]:[Вид]]=$H7)*Таблица2[[сумма]:[сумма]])</f>
        <v>0</v>
      </c>
      <c r="Q7" s="14">
        <f>SUMPRODUCT((TEXT(Таблица2[[Дата]:[Дата]],"ММММ")=Q$3)*(Таблица2[[Вид]:[Вид]]=$H7)*Таблица2[[сумма]:[сумма]])</f>
        <v>0</v>
      </c>
      <c r="R7" s="14">
        <f>SUMPRODUCT((TEXT(Таблица2[[Дата]:[Дата]],"ММММ")=R$3)*(Таблица2[[Вид]:[Вид]]=$H7)*Таблица2[[сумма]:[сумма]])</f>
        <v>0</v>
      </c>
      <c r="S7" s="14">
        <f>SUMPRODUCT((TEXT(Таблица2[[Дата]:[Дата]],"ММММ")=S$3)*(Таблица2[[Вид]:[Вид]]=$H7)*Таблица2[[сумма]:[сумма]])</f>
        <v>0</v>
      </c>
      <c r="T7" s="14">
        <f>SUMPRODUCT((TEXT(Таблица2[[Дата]:[Дата]],"ММММ")=T$3)*(Таблица2[[Вид]:[Вид]]=$H7)*Таблица2[[сумма]:[сумма]])</f>
        <v>0</v>
      </c>
    </row>
    <row r="8" spans="1:20" x14ac:dyDescent="0.25">
      <c r="H8" s="15" t="s">
        <v>12</v>
      </c>
      <c r="I8" s="14">
        <f>SUMPRODUCT((TEXT(Таблица2[[Дата]:[Дата]],"ММММ")=I$3)*(Таблица2[[Вид]:[Вид]]=$H8)*Таблица2[[сумма]:[сумма]])</f>
        <v>0</v>
      </c>
      <c r="J8" s="14">
        <f>SUMPRODUCT((TEXT(Таблица2[[Дата]:[Дата]],"ММММ")=J$3)*(Таблица2[[Вид]:[Вид]]=$H8)*Таблица2[[сумма]:[сумма]])</f>
        <v>0</v>
      </c>
      <c r="K8" s="14">
        <f>SUMPRODUCT((TEXT(Таблица2[[Дата]:[Дата]],"ММММ")=K$3)*(Таблица2[[Вид]:[Вид]]=$H8)*Таблица2[[сумма]:[сумма]])</f>
        <v>0</v>
      </c>
      <c r="L8" s="14">
        <f>SUMPRODUCT((TEXT(Таблица2[[Дата]:[Дата]],"ММММ")=L$3)*(Таблица2[[Вид]:[Вид]]=$H8)*Таблица2[[сумма]:[сумма]])</f>
        <v>0</v>
      </c>
      <c r="M8" s="14">
        <f>SUMPRODUCT((TEXT(Таблица2[[Дата]:[Дата]],"ММММ")=M$3)*(Таблица2[[Вид]:[Вид]]=$H8)*Таблица2[[сумма]:[сумма]])</f>
        <v>0</v>
      </c>
      <c r="N8" s="14">
        <f>SUMPRODUCT((TEXT(Таблица2[[Дата]:[Дата]],"ММММ")=N$3)*(Таблица2[[Вид]:[Вид]]=$H8)*Таблица2[[сумма]:[сумма]])</f>
        <v>0</v>
      </c>
      <c r="O8" s="14">
        <f>SUMPRODUCT((TEXT(Таблица2[[Дата]:[Дата]],"ММММ")=O$3)*(Таблица2[[Вид]:[Вид]]=$H8)*Таблица2[[сумма]:[сумма]])</f>
        <v>0</v>
      </c>
      <c r="P8" s="14">
        <f>SUMPRODUCT((TEXT(Таблица2[[Дата]:[Дата]],"ММММ")=P$3)*(Таблица2[[Вид]:[Вид]]=$H8)*Таблица2[[сумма]:[сумма]])</f>
        <v>0</v>
      </c>
      <c r="Q8" s="14">
        <f>SUMPRODUCT((TEXT(Таблица2[[Дата]:[Дата]],"ММММ")=Q$3)*(Таблица2[[Вид]:[Вид]]=$H8)*Таблица2[[сумма]:[сумма]])</f>
        <v>0</v>
      </c>
      <c r="R8" s="14">
        <f>SUMPRODUCT((TEXT(Таблица2[[Дата]:[Дата]],"ММММ")=R$3)*(Таблица2[[Вид]:[Вид]]=$H8)*Таблица2[[сумма]:[сумма]])</f>
        <v>0</v>
      </c>
      <c r="S8" s="14">
        <f>SUMPRODUCT((TEXT(Таблица2[[Дата]:[Дата]],"ММММ")=S$3)*(Таблица2[[Вид]:[Вид]]=$H8)*Таблица2[[сумма]:[сумма]])</f>
        <v>0</v>
      </c>
      <c r="T8" s="14">
        <f>SUMPRODUCT((TEXT(Таблица2[[Дата]:[Дата]],"ММММ")=T$3)*(Таблица2[[Вид]:[Вид]]=$H8)*Таблица2[[сумма]:[сумма]])</f>
        <v>6000</v>
      </c>
    </row>
    <row r="9" spans="1:20" x14ac:dyDescent="0.25">
      <c r="H9" s="16" t="s">
        <v>32</v>
      </c>
      <c r="I9" s="17">
        <f>SUM(I5:I8)</f>
        <v>25000</v>
      </c>
      <c r="J9" s="17">
        <f t="shared" ref="J9:T9" si="0">SUM(J5:J8)</f>
        <v>0</v>
      </c>
      <c r="K9" s="17">
        <f t="shared" si="0"/>
        <v>0</v>
      </c>
      <c r="L9" s="17">
        <f t="shared" si="0"/>
        <v>2500</v>
      </c>
      <c r="M9" s="17">
        <f t="shared" si="0"/>
        <v>0</v>
      </c>
      <c r="N9" s="17">
        <f t="shared" si="0"/>
        <v>40000</v>
      </c>
      <c r="O9" s="17">
        <f t="shared" si="0"/>
        <v>0</v>
      </c>
      <c r="P9" s="17">
        <f t="shared" si="0"/>
        <v>0</v>
      </c>
      <c r="Q9" s="17">
        <f t="shared" si="0"/>
        <v>0</v>
      </c>
      <c r="R9" s="17">
        <f t="shared" si="0"/>
        <v>0</v>
      </c>
      <c r="S9" s="17">
        <f t="shared" si="0"/>
        <v>0</v>
      </c>
      <c r="T9" s="17">
        <f t="shared" si="0"/>
        <v>6000</v>
      </c>
    </row>
  </sheetData>
  <mergeCells count="4">
    <mergeCell ref="I2:K2"/>
    <mergeCell ref="L2:N2"/>
    <mergeCell ref="O2:Q2"/>
    <mergeCell ref="R2:T2"/>
  </mergeCells>
  <dataValidations count="1">
    <dataValidation type="list" allowBlank="1" showInputMessage="1" showErrorMessage="1" sqref="C3:C7" xr:uid="{00000000-0002-0000-0000-000000000000}">
      <formula1>_Вид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 Попова</dc:creator>
  <cp:lastModifiedBy>Elena</cp:lastModifiedBy>
  <dcterms:created xsi:type="dcterms:W3CDTF">2020-06-07T13:22:01Z</dcterms:created>
  <dcterms:modified xsi:type="dcterms:W3CDTF">2020-06-09T05:34:33Z</dcterms:modified>
</cp:coreProperties>
</file>