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yDocs\Сводки\"/>
    </mc:Choice>
  </mc:AlternateContent>
  <bookViews>
    <workbookView xWindow="0" yWindow="0" windowWidth="28800" windowHeight="11100"/>
  </bookViews>
  <sheets>
    <sheet name="Лист2" sheetId="2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5" i="2" l="1" a="1"/>
  <c r="K25" i="2" s="1"/>
  <c r="L25" i="2" a="1"/>
  <c r="L25" i="2" s="1"/>
  <c r="K26" i="2" a="1"/>
  <c r="K26" i="2" s="1"/>
  <c r="L26" i="2" a="1"/>
  <c r="L26" i="2" s="1"/>
  <c r="K27" i="2" a="1"/>
  <c r="K27" i="2" s="1"/>
  <c r="L27" i="2" a="1"/>
  <c r="L27" i="2" s="1"/>
  <c r="K28" i="2" a="1"/>
  <c r="K28" i="2" s="1"/>
  <c r="L28" i="2" a="1"/>
  <c r="L28" i="2" s="1"/>
  <c r="K29" i="2" a="1"/>
  <c r="K29" i="2" s="1"/>
  <c r="L29" i="2" a="1"/>
  <c r="L29" i="2" s="1"/>
  <c r="K30" i="2" a="1"/>
  <c r="K30" i="2" s="1"/>
  <c r="L30" i="2" a="1"/>
  <c r="L30" i="2" s="1"/>
  <c r="K31" i="2" a="1"/>
  <c r="K31" i="2" s="1"/>
  <c r="L31" i="2" a="1"/>
  <c r="L31" i="2" s="1"/>
  <c r="K32" i="2" a="1"/>
  <c r="K32" i="2" s="1"/>
  <c r="L32" i="2" a="1"/>
  <c r="L32" i="2" s="1"/>
  <c r="K33" i="2" a="1"/>
  <c r="K33" i="2" s="1"/>
  <c r="L33" i="2" a="1"/>
  <c r="L33" i="2" s="1"/>
  <c r="K34" i="2" a="1"/>
  <c r="K34" i="2" s="1"/>
  <c r="L34" i="2" a="1"/>
  <c r="L34" i="2" s="1"/>
  <c r="K35" i="2" a="1"/>
  <c r="K35" i="2" s="1"/>
  <c r="L35" i="2" a="1"/>
  <c r="L35" i="2" s="1"/>
  <c r="K36" i="2" a="1"/>
  <c r="K36" i="2" s="1"/>
  <c r="L36" i="2" a="1"/>
  <c r="L36" i="2" s="1"/>
  <c r="K37" i="2" a="1"/>
  <c r="K37" i="2" s="1"/>
  <c r="L37" i="2" a="1"/>
  <c r="L37" i="2" s="1"/>
  <c r="K38" i="2" a="1"/>
  <c r="K38" i="2" s="1"/>
  <c r="L38" i="2" a="1"/>
  <c r="L38" i="2" s="1"/>
  <c r="K39" i="2" a="1"/>
  <c r="K39" i="2" s="1"/>
  <c r="L39" i="2" a="1"/>
  <c r="L39" i="2" s="1"/>
  <c r="K40" i="2" a="1"/>
  <c r="K40" i="2" s="1"/>
  <c r="L40" i="2" a="1"/>
  <c r="L40" i="2" s="1"/>
  <c r="K41" i="2" a="1"/>
  <c r="K41" i="2" s="1"/>
  <c r="L41" i="2" a="1"/>
  <c r="L41" i="2" s="1"/>
  <c r="K42" i="2" a="1"/>
  <c r="K42" i="2" s="1"/>
  <c r="L42" i="2" a="1"/>
  <c r="L42" i="2" s="1"/>
  <c r="K43" i="2" a="1"/>
  <c r="K43" i="2" s="1"/>
  <c r="L43" i="2" a="1"/>
  <c r="L43" i="2" s="1"/>
  <c r="K44" i="2" a="1"/>
  <c r="K44" i="2" s="1"/>
  <c r="L44" i="2" a="1"/>
  <c r="L44" i="2" s="1"/>
  <c r="K45" i="2" a="1"/>
  <c r="K45" i="2" s="1"/>
  <c r="L45" i="2" a="1"/>
  <c r="L45" i="2" s="1"/>
  <c r="K46" i="2" a="1"/>
  <c r="K46" i="2" s="1"/>
  <c r="L46" i="2" a="1"/>
  <c r="L46" i="2" s="1"/>
  <c r="K47" i="2" a="1"/>
  <c r="K47" i="2" s="1"/>
  <c r="L47" i="2" a="1"/>
  <c r="L47" i="2" s="1"/>
  <c r="K48" i="2" a="1"/>
  <c r="K48" i="2" s="1"/>
  <c r="L48" i="2" a="1"/>
  <c r="L48" i="2" s="1"/>
  <c r="K49" i="2" a="1"/>
  <c r="K49" i="2" s="1"/>
  <c r="L49" i="2" a="1"/>
  <c r="L49" i="2" s="1"/>
  <c r="K50" i="2" a="1"/>
  <c r="K50" i="2" s="1"/>
  <c r="L50" i="2" a="1"/>
  <c r="L50" i="2" s="1"/>
  <c r="K51" i="2" a="1"/>
  <c r="K51" i="2" s="1"/>
  <c r="L51" i="2" a="1"/>
  <c r="L51" i="2" s="1"/>
  <c r="K52" i="2" a="1"/>
  <c r="K52" i="2" s="1"/>
  <c r="L52" i="2" a="1"/>
  <c r="L52" i="2" s="1"/>
  <c r="K53" i="2" a="1"/>
  <c r="K53" i="2" s="1"/>
  <c r="L53" i="2" a="1"/>
  <c r="L53" i="2" s="1"/>
  <c r="K54" i="2" a="1"/>
  <c r="K54" i="2" s="1"/>
  <c r="L54" i="2" a="1"/>
  <c r="L54" i="2" s="1"/>
  <c r="K55" i="2" a="1"/>
  <c r="K55" i="2" s="1"/>
  <c r="L55" i="2" a="1"/>
  <c r="L55" i="2" s="1"/>
  <c r="K56" i="2" a="1"/>
  <c r="K56" i="2" s="1"/>
  <c r="L56" i="2" a="1"/>
  <c r="L56" i="2" s="1"/>
  <c r="K57" i="2" a="1"/>
  <c r="K57" i="2" s="1"/>
  <c r="L57" i="2" a="1"/>
  <c r="L57" i="2" s="1"/>
  <c r="L24" i="2" a="1"/>
  <c r="L24" i="2" s="1"/>
  <c r="K24" i="2" a="1"/>
  <c r="K24" i="2" s="1"/>
  <c r="F36" i="2" l="1"/>
  <c r="F35" i="2"/>
  <c r="F34" i="2"/>
  <c r="F25" i="2"/>
  <c r="F24" i="2"/>
  <c r="F23" i="2"/>
  <c r="F22" i="2"/>
  <c r="F21" i="2"/>
  <c r="F20" i="2"/>
  <c r="F19" i="2"/>
  <c r="F18" i="2"/>
  <c r="F17" i="2"/>
  <c r="F16" i="2"/>
  <c r="F10" i="2"/>
  <c r="F9" i="2"/>
  <c r="F8" i="2"/>
  <c r="F7" i="2"/>
  <c r="F6" i="2"/>
  <c r="F5" i="2"/>
</calcChain>
</file>

<file path=xl/sharedStrings.xml><?xml version="1.0" encoding="utf-8"?>
<sst xmlns="http://schemas.openxmlformats.org/spreadsheetml/2006/main" count="271" uniqueCount="100">
  <si>
    <t>Дата</t>
  </si>
  <si>
    <t>Модель</t>
  </si>
  <si>
    <t>Гос.№</t>
  </si>
  <si>
    <t>Водитель</t>
  </si>
  <si>
    <t>Shantui SD16L</t>
  </si>
  <si>
    <t>Бегалиев</t>
  </si>
  <si>
    <t>Мерседес 3341АК 6х6</t>
  </si>
  <si>
    <t>Мерседес 3341 6х4</t>
  </si>
  <si>
    <t xml:space="preserve">Дымпилов </t>
  </si>
  <si>
    <t xml:space="preserve">Языков </t>
  </si>
  <si>
    <t xml:space="preserve">Дегтев </t>
  </si>
  <si>
    <t xml:space="preserve">Милехин </t>
  </si>
  <si>
    <t xml:space="preserve">Сименко </t>
  </si>
  <si>
    <t xml:space="preserve">Кустов </t>
  </si>
  <si>
    <t>Самсонов</t>
  </si>
  <si>
    <t>Мерседес 4141K 8х4</t>
  </si>
  <si>
    <t xml:space="preserve">Соколов </t>
  </si>
  <si>
    <t>Болдуженко</t>
  </si>
  <si>
    <t>Лоншаков</t>
  </si>
  <si>
    <t>Manitou  200ATJ 10т.</t>
  </si>
  <si>
    <t>Камаз 680249</t>
  </si>
  <si>
    <t xml:space="preserve">Прокопьев </t>
  </si>
  <si>
    <t>Мersedes-D-Bens  Astros  3341S</t>
  </si>
  <si>
    <t>Мersedes-D-Bens  Astros  3341АS</t>
  </si>
  <si>
    <t xml:space="preserve">Макаров </t>
  </si>
  <si>
    <t xml:space="preserve">Решканич </t>
  </si>
  <si>
    <t>38AE3890</t>
  </si>
  <si>
    <t>Morooka</t>
  </si>
  <si>
    <t>1. Сводка</t>
  </si>
  <si>
    <t>2. Самосвалы</t>
  </si>
  <si>
    <t>Кол-во рейсов</t>
  </si>
  <si>
    <t>Иванов</t>
  </si>
  <si>
    <t>На выходе: Таблица по самосвалам</t>
  </si>
  <si>
    <t>кол-во тонн</t>
  </si>
  <si>
    <t>КМ</t>
  </si>
  <si>
    <t>Что хотелось</t>
  </si>
  <si>
    <t>Степанов</t>
  </si>
  <si>
    <t>312ВЕ1</t>
  </si>
  <si>
    <t>345ВЕ1</t>
  </si>
  <si>
    <t>462ВЕ1</t>
  </si>
  <si>
    <t>465ВЕ1</t>
  </si>
  <si>
    <t>550АХ1</t>
  </si>
  <si>
    <t>587АУ1</t>
  </si>
  <si>
    <t>592АУ1</t>
  </si>
  <si>
    <t>602ВЕ1</t>
  </si>
  <si>
    <t>634ХМ1</t>
  </si>
  <si>
    <t>614АУ1</t>
  </si>
  <si>
    <t>641ВЕ1</t>
  </si>
  <si>
    <t>646ВЕ1</t>
  </si>
  <si>
    <t>646ТН7</t>
  </si>
  <si>
    <t>649ХМ1</t>
  </si>
  <si>
    <t>666ВЕ1</t>
  </si>
  <si>
    <t>682ВЕ1</t>
  </si>
  <si>
    <t>690ВЕ1</t>
  </si>
  <si>
    <t>786ЕА1</t>
  </si>
  <si>
    <t>834ЕА1</t>
  </si>
  <si>
    <t>899ЕА1</t>
  </si>
  <si>
    <t>901ЕА1</t>
  </si>
  <si>
    <t>914АУ1</t>
  </si>
  <si>
    <t>925АУ1</t>
  </si>
  <si>
    <t>955ТХ7</t>
  </si>
  <si>
    <t>957ТХ7</t>
  </si>
  <si>
    <t>962ТХ7</t>
  </si>
  <si>
    <t>963ТХ7</t>
  </si>
  <si>
    <t>964ТХ7</t>
  </si>
  <si>
    <t>965ТХ7</t>
  </si>
  <si>
    <t>969ТХ7</t>
  </si>
  <si>
    <t>973ТХ7</t>
  </si>
  <si>
    <t>975ВН1</t>
  </si>
  <si>
    <t>977ТХ7</t>
  </si>
  <si>
    <t>979ТХ7</t>
  </si>
  <si>
    <t>982EВ1</t>
  </si>
  <si>
    <t>985ЕА1</t>
  </si>
  <si>
    <t>986ТХ7</t>
  </si>
  <si>
    <t>987ТХ7</t>
  </si>
  <si>
    <t>988ТХ7</t>
  </si>
  <si>
    <t>8АВ913</t>
  </si>
  <si>
    <t>8AE389</t>
  </si>
  <si>
    <t>8РК206</t>
  </si>
  <si>
    <t>123ЕА1</t>
  </si>
  <si>
    <t>157ЕА1</t>
  </si>
  <si>
    <t>8АЕ308</t>
  </si>
  <si>
    <t>081ВА1</t>
  </si>
  <si>
    <t>535ВА1</t>
  </si>
  <si>
    <t>605ВЕ1</t>
  </si>
  <si>
    <t>508ВА1</t>
  </si>
  <si>
    <r>
      <t>2. Собрана</t>
    </r>
    <r>
      <rPr>
        <b/>
        <sz val="11"/>
        <color theme="1"/>
        <rFont val="Calibri"/>
        <family val="2"/>
        <charset val="204"/>
        <scheme val="minor"/>
      </rPr>
      <t xml:space="preserve"> вся</t>
    </r>
    <r>
      <rPr>
        <sz val="11"/>
        <color theme="1"/>
        <rFont val="Calibri"/>
        <family val="2"/>
        <charset val="204"/>
        <scheme val="minor"/>
      </rPr>
      <t xml:space="preserve"> техника с водителями</t>
    </r>
  </si>
  <si>
    <t>Бикернаев</t>
  </si>
  <si>
    <t>здесь только самосвалы</t>
  </si>
  <si>
    <t>не самосвал</t>
  </si>
  <si>
    <t>и водители, которые на них работали</t>
  </si>
  <si>
    <t>есть справочник самосвалов</t>
  </si>
  <si>
    <t>формула "выбор техники с водителями"</t>
  </si>
  <si>
    <t>Как включить в формулу "выбор техники с водителями" условие на "самосвал"</t>
  </si>
  <si>
    <t>проблема сформировать колонки Гос.№ и Водитель</t>
  </si>
  <si>
    <t>если на машине работало несколько разных водителей то машина должна отразиться столько раз, сколько на ней работало людей. Это у меня получилось.</t>
  </si>
  <si>
    <t>все остальные подтянуться без проблем</t>
  </si>
  <si>
    <t>Что сделал: собрал ВСЮ технику с водителями</t>
  </si>
  <si>
    <t>Осталось убрать которые не самосвалы.</t>
  </si>
  <si>
    <t>исходная таблица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</si>
</sst>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;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ahoma"/>
      <family val="2"/>
      <charset val="204"/>
    </font>
    <font>
      <sz val="10"/>
      <name val="Tahoma"/>
      <family val="2"/>
      <charset val="204"/>
    </font>
    <font>
      <sz val="12"/>
      <color theme="1"/>
      <name val="Tahoma"/>
      <family val="2"/>
      <charset val="204"/>
    </font>
    <font>
      <sz val="12"/>
      <name val="Tahoma"/>
      <family val="2"/>
      <charset val="204"/>
    </font>
    <font>
      <sz val="10"/>
      <color theme="1"/>
      <name val="Arial"/>
      <family val="2"/>
      <charset val="204"/>
    </font>
    <font>
      <b/>
      <sz val="12"/>
      <name val="Tahoma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0.39997558519241921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indexed="64"/>
      </right>
      <top/>
      <bottom style="thin">
        <color auto="1"/>
      </bottom>
      <diagonal/>
    </border>
    <border>
      <left style="double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indexed="64"/>
      </right>
      <top style="thin">
        <color auto="1"/>
      </top>
      <bottom style="thin">
        <color auto="1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 style="double">
        <color indexed="64"/>
      </right>
      <top style="medium">
        <color auto="1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100">
    <xf numFmtId="0" fontId="0" fillId="0" borderId="0" xfId="0"/>
    <xf numFmtId="0" fontId="3" fillId="2" borderId="2" xfId="0" applyNumberFormat="1" applyFont="1" applyFill="1" applyBorder="1" applyAlignment="1">
      <alignment horizontal="center" vertical="center" wrapText="1"/>
    </xf>
    <xf numFmtId="0" fontId="3" fillId="2" borderId="3" xfId="0" applyNumberFormat="1" applyFont="1" applyFill="1" applyBorder="1" applyAlignment="1">
      <alignment horizontal="center" vertical="center" wrapText="1"/>
    </xf>
    <xf numFmtId="0" fontId="3" fillId="2" borderId="4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 applyProtection="1">
      <alignment horizontal="center" vertical="center"/>
      <protection locked="0"/>
    </xf>
    <xf numFmtId="0" fontId="3" fillId="3" borderId="4" xfId="1" applyNumberFormat="1" applyFont="1" applyFill="1" applyBorder="1" applyAlignment="1" applyProtection="1">
      <alignment horizontal="center" vertical="center"/>
      <protection locked="0"/>
    </xf>
    <xf numFmtId="0" fontId="3" fillId="3" borderId="5" xfId="0" applyNumberFormat="1" applyFont="1" applyFill="1" applyBorder="1" applyAlignment="1" applyProtection="1">
      <alignment wrapText="1"/>
      <protection locked="0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7" xfId="0" applyFill="1" applyBorder="1" applyAlignment="1">
      <alignment vertical="center"/>
    </xf>
    <xf numFmtId="0" fontId="0" fillId="4" borderId="6" xfId="0" applyFill="1" applyBorder="1" applyAlignment="1">
      <alignment vertical="center"/>
    </xf>
    <xf numFmtId="0" fontId="0" fillId="0" borderId="7" xfId="0" applyFill="1" applyBorder="1" applyAlignment="1">
      <alignment horizontal="center" vertical="center"/>
    </xf>
    <xf numFmtId="0" fontId="0" fillId="0" borderId="7" xfId="0" applyFill="1" applyBorder="1" applyAlignment="1">
      <alignment vertical="center"/>
    </xf>
    <xf numFmtId="0" fontId="7" fillId="0" borderId="7" xfId="0" applyNumberFormat="1" applyFont="1" applyFill="1" applyBorder="1" applyAlignment="1" applyProtection="1">
      <alignment horizontal="left" vertical="center"/>
      <protection locked="0"/>
    </xf>
    <xf numFmtId="0" fontId="7" fillId="0" borderId="7" xfId="0" applyNumberFormat="1" applyFont="1" applyFill="1" applyBorder="1" applyAlignment="1" applyProtection="1">
      <alignment horizontal="center" vertical="center"/>
      <protection locked="0"/>
    </xf>
    <xf numFmtId="0" fontId="0" fillId="0" borderId="7" xfId="0" applyFill="1" applyBorder="1" applyAlignment="1" applyProtection="1">
      <alignment horizontal="center" vertical="center"/>
      <protection locked="0"/>
    </xf>
    <xf numFmtId="0" fontId="5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7" xfId="0" applyNumberFormat="1" applyFont="1" applyFill="1" applyBorder="1" applyAlignment="1" applyProtection="1">
      <alignment wrapText="1"/>
      <protection locked="0"/>
    </xf>
    <xf numFmtId="0" fontId="6" fillId="0" borderId="7" xfId="0" applyNumberFormat="1" applyFont="1" applyFill="1" applyBorder="1" applyAlignment="1" applyProtection="1">
      <alignment horizontal="center" vertical="center"/>
      <protection locked="0"/>
    </xf>
    <xf numFmtId="0" fontId="3" fillId="0" borderId="7" xfId="0" applyNumberFormat="1" applyFont="1" applyFill="1" applyBorder="1" applyAlignment="1" applyProtection="1">
      <alignment wrapText="1"/>
      <protection locked="0"/>
    </xf>
    <xf numFmtId="0" fontId="6" fillId="0" borderId="7" xfId="0" applyFont="1" applyFill="1" applyBorder="1" applyAlignment="1">
      <alignment horizontal="center" vertical="center"/>
    </xf>
    <xf numFmtId="0" fontId="6" fillId="0" borderId="7" xfId="1" applyNumberFormat="1" applyFont="1" applyFill="1" applyBorder="1" applyAlignment="1" applyProtection="1">
      <alignment horizontal="center" vertical="center"/>
      <protection locked="0"/>
    </xf>
    <xf numFmtId="0" fontId="6" fillId="0" borderId="8" xfId="0" applyFont="1" applyFill="1" applyBorder="1" applyAlignment="1">
      <alignment horizontal="center" vertical="center"/>
    </xf>
    <xf numFmtId="0" fontId="6" fillId="0" borderId="8" xfId="0" applyNumberFormat="1" applyFont="1" applyFill="1" applyBorder="1" applyAlignment="1" applyProtection="1">
      <alignment horizontal="center" vertical="center"/>
      <protection locked="0"/>
    </xf>
    <xf numFmtId="0" fontId="3" fillId="0" borderId="8" xfId="0" applyNumberFormat="1" applyFont="1" applyFill="1" applyBorder="1" applyAlignment="1" applyProtection="1">
      <alignment wrapText="1"/>
      <protection locked="0"/>
    </xf>
    <xf numFmtId="0" fontId="6" fillId="0" borderId="6" xfId="0" applyNumberFormat="1" applyFont="1" applyFill="1" applyBorder="1" applyAlignment="1" applyProtection="1">
      <alignment horizontal="center" vertical="center"/>
      <protection locked="0"/>
    </xf>
    <xf numFmtId="0" fontId="6" fillId="0" borderId="6" xfId="1" applyNumberFormat="1" applyFont="1" applyFill="1" applyBorder="1" applyAlignment="1" applyProtection="1">
      <alignment horizontal="center" vertical="center"/>
      <protection locked="0"/>
    </xf>
    <xf numFmtId="0" fontId="5" fillId="0" borderId="6" xfId="0" applyNumberFormat="1" applyFont="1" applyFill="1" applyBorder="1" applyAlignment="1" applyProtection="1">
      <alignment wrapText="1"/>
      <protection locked="0"/>
    </xf>
    <xf numFmtId="0" fontId="0" fillId="0" borderId="7" xfId="0" applyBorder="1"/>
    <xf numFmtId="0" fontId="0" fillId="5" borderId="0" xfId="0" applyFill="1"/>
    <xf numFmtId="0" fontId="0" fillId="2" borderId="0" xfId="0" applyFill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0" xfId="0" applyBorder="1"/>
    <xf numFmtId="0" fontId="0" fillId="0" borderId="7" xfId="0" applyBorder="1" applyAlignment="1">
      <alignment horizontal="center" vertical="center"/>
    </xf>
    <xf numFmtId="0" fontId="0" fillId="6" borderId="7" xfId="0" applyFill="1" applyBorder="1" applyAlignment="1">
      <alignment horizontal="center" vertical="center"/>
    </xf>
    <xf numFmtId="0" fontId="0" fillId="6" borderId="7" xfId="0" applyFill="1" applyBorder="1"/>
    <xf numFmtId="0" fontId="0" fillId="0" borderId="3" xfId="0" applyFill="1" applyBorder="1"/>
    <xf numFmtId="0" fontId="0" fillId="0" borderId="12" xfId="0" applyFill="1" applyBorder="1"/>
    <xf numFmtId="0" fontId="6" fillId="0" borderId="8" xfId="1" applyNumberFormat="1" applyFont="1" applyFill="1" applyBorder="1" applyAlignment="1" applyProtection="1">
      <alignment horizontal="center" vertical="center"/>
      <protection locked="0"/>
    </xf>
    <xf numFmtId="0" fontId="5" fillId="0" borderId="8" xfId="0" applyNumberFormat="1" applyFont="1" applyFill="1" applyBorder="1" applyAlignment="1" applyProtection="1">
      <alignment wrapText="1"/>
      <protection locked="0"/>
    </xf>
    <xf numFmtId="0" fontId="0" fillId="0" borderId="17" xfId="0" applyBorder="1"/>
    <xf numFmtId="0" fontId="0" fillId="0" borderId="18" xfId="0" applyFill="1" applyBorder="1"/>
    <xf numFmtId="0" fontId="0" fillId="0" borderId="19" xfId="0" applyFill="1" applyBorder="1"/>
    <xf numFmtId="0" fontId="0" fillId="0" borderId="20" xfId="0" applyFill="1" applyBorder="1"/>
    <xf numFmtId="0" fontId="3" fillId="2" borderId="21" xfId="0" applyNumberFormat="1" applyFont="1" applyFill="1" applyBorder="1" applyAlignment="1">
      <alignment horizontal="center" vertical="center" wrapText="1"/>
    </xf>
    <xf numFmtId="0" fontId="4" fillId="2" borderId="22" xfId="0" applyNumberFormat="1" applyFont="1" applyFill="1" applyBorder="1" applyAlignment="1">
      <alignment horizontal="center" vertical="center" wrapText="1"/>
    </xf>
    <xf numFmtId="14" fontId="3" fillId="3" borderId="23" xfId="0" applyNumberFormat="1" applyFont="1" applyFill="1" applyBorder="1" applyAlignment="1" applyProtection="1">
      <alignment horizontal="center" vertical="center"/>
      <protection locked="0"/>
    </xf>
    <xf numFmtId="0" fontId="4" fillId="3" borderId="24" xfId="0" applyNumberFormat="1" applyFont="1" applyFill="1" applyBorder="1" applyAlignment="1" applyProtection="1">
      <alignment horizontal="center" vertical="center" wrapText="1"/>
      <protection locked="0"/>
    </xf>
    <xf numFmtId="14" fontId="6" fillId="0" borderId="25" xfId="0" applyNumberFormat="1" applyFont="1" applyFill="1" applyBorder="1" applyAlignment="1" applyProtection="1">
      <alignment horizontal="center" vertical="center"/>
      <protection locked="0"/>
    </xf>
    <xf numFmtId="0" fontId="6" fillId="0" borderId="26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6" xfId="0" applyNumberFormat="1" applyFont="1" applyFill="1" applyBorder="1" applyAlignment="1" applyProtection="1">
      <alignment horizontal="center" vertical="center" wrapText="1"/>
      <protection locked="0"/>
    </xf>
    <xf numFmtId="14" fontId="6" fillId="0" borderId="27" xfId="0" applyNumberFormat="1" applyFont="1" applyFill="1" applyBorder="1" applyAlignment="1" applyProtection="1">
      <alignment horizontal="center" vertical="center"/>
      <protection locked="0"/>
    </xf>
    <xf numFmtId="0" fontId="4" fillId="0" borderId="28" xfId="0" applyNumberFormat="1" applyFont="1" applyFill="1" applyBorder="1" applyAlignment="1" applyProtection="1">
      <alignment horizontal="center" vertical="center" wrapText="1"/>
      <protection locked="0"/>
    </xf>
    <xf numFmtId="14" fontId="6" fillId="0" borderId="29" xfId="0" applyNumberFormat="1" applyFont="1" applyFill="1" applyBorder="1" applyAlignment="1" applyProtection="1">
      <alignment horizontal="center" vertical="center"/>
      <protection locked="0"/>
    </xf>
    <xf numFmtId="0" fontId="6" fillId="0" borderId="3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8" xfId="0" applyNumberFormat="1" applyFont="1" applyFill="1" applyBorder="1" applyAlignment="1" applyProtection="1">
      <alignment horizontal="center" vertical="center" wrapText="1"/>
      <protection locked="0"/>
    </xf>
    <xf numFmtId="14" fontId="6" fillId="0" borderId="31" xfId="0" applyNumberFormat="1" applyFont="1" applyFill="1" applyBorder="1" applyAlignment="1" applyProtection="1">
      <alignment horizontal="center" vertical="center"/>
      <protection locked="0"/>
    </xf>
    <xf numFmtId="0" fontId="6" fillId="0" borderId="32" xfId="0" applyNumberFormat="1" applyFont="1" applyFill="1" applyBorder="1" applyAlignment="1" applyProtection="1">
      <alignment horizontal="center" vertical="center"/>
      <protection locked="0"/>
    </xf>
    <xf numFmtId="0" fontId="6" fillId="0" borderId="32" xfId="1" applyNumberFormat="1" applyFont="1" applyFill="1" applyBorder="1" applyAlignment="1" applyProtection="1">
      <alignment horizontal="center" vertical="center"/>
      <protection locked="0"/>
    </xf>
    <xf numFmtId="0" fontId="5" fillId="0" borderId="32" xfId="0" applyNumberFormat="1" applyFont="1" applyFill="1" applyBorder="1" applyAlignment="1" applyProtection="1">
      <alignment wrapText="1"/>
      <protection locked="0"/>
    </xf>
    <xf numFmtId="0" fontId="6" fillId="0" borderId="33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Fill="1" applyBorder="1"/>
    <xf numFmtId="0" fontId="0" fillId="0" borderId="17" xfId="0" applyFill="1" applyBorder="1" applyAlignment="1">
      <alignment vertical="top"/>
    </xf>
    <xf numFmtId="0" fontId="0" fillId="7" borderId="0" xfId="0" applyFill="1"/>
    <xf numFmtId="0" fontId="0" fillId="7" borderId="7" xfId="0" applyFill="1" applyBorder="1"/>
    <xf numFmtId="0" fontId="0" fillId="7" borderId="3" xfId="0" applyFill="1" applyBorder="1"/>
    <xf numFmtId="0" fontId="9" fillId="0" borderId="0" xfId="0" applyFont="1"/>
    <xf numFmtId="0" fontId="10" fillId="0" borderId="0" xfId="0" applyFont="1"/>
    <xf numFmtId="0" fontId="11" fillId="0" borderId="3" xfId="0" applyFont="1" applyBorder="1"/>
    <xf numFmtId="0" fontId="2" fillId="0" borderId="19" xfId="0" applyFont="1" applyFill="1" applyBorder="1" applyAlignment="1">
      <alignment horizontal="center"/>
    </xf>
    <xf numFmtId="0" fontId="0" fillId="2" borderId="9" xfId="0" applyFill="1" applyBorder="1" applyAlignment="1">
      <alignment horizontal="left"/>
    </xf>
    <xf numFmtId="0" fontId="0" fillId="2" borderId="9" xfId="0" applyFill="1" applyBorder="1" applyAlignment="1">
      <alignment horizontal="right"/>
    </xf>
    <xf numFmtId="0" fontId="2" fillId="5" borderId="10" xfId="0" applyFont="1" applyFill="1" applyBorder="1" applyAlignment="1">
      <alignment horizontal="center"/>
    </xf>
    <xf numFmtId="0" fontId="0" fillId="5" borderId="11" xfId="0" applyFill="1" applyBorder="1" applyAlignment="1"/>
    <xf numFmtId="0" fontId="2" fillId="5" borderId="0" xfId="0" applyFont="1" applyFill="1" applyAlignment="1">
      <alignment horizontal="center" wrapText="1"/>
    </xf>
    <xf numFmtId="0" fontId="9" fillId="0" borderId="0" xfId="0" applyFont="1" applyAlignment="1">
      <alignment horizontal="center" vertical="top" wrapText="1"/>
    </xf>
    <xf numFmtId="0" fontId="6" fillId="7" borderId="7" xfId="0" applyFont="1" applyFill="1" applyBorder="1" applyAlignment="1">
      <alignment horizontal="center" vertical="center"/>
    </xf>
    <xf numFmtId="0" fontId="6" fillId="7" borderId="7" xfId="1" applyNumberFormat="1" applyFont="1" applyFill="1" applyBorder="1" applyAlignment="1" applyProtection="1">
      <alignment horizontal="center" vertical="center"/>
      <protection locked="0"/>
    </xf>
    <xf numFmtId="0" fontId="6" fillId="8" borderId="7" xfId="1" applyNumberFormat="1" applyFont="1" applyFill="1" applyBorder="1" applyAlignment="1" applyProtection="1">
      <alignment horizontal="center" vertical="center"/>
      <protection locked="0"/>
    </xf>
    <xf numFmtId="0" fontId="6" fillId="8" borderId="7" xfId="0" applyNumberFormat="1" applyFont="1" applyFill="1" applyBorder="1" applyAlignment="1" applyProtection="1">
      <alignment horizontal="center" vertical="center"/>
      <protection locked="0"/>
    </xf>
    <xf numFmtId="0" fontId="0" fillId="7" borderId="12" xfId="0" applyFill="1" applyBorder="1"/>
    <xf numFmtId="0" fontId="0" fillId="8" borderId="3" xfId="0" applyFill="1" applyBorder="1"/>
    <xf numFmtId="0" fontId="0" fillId="8" borderId="12" xfId="0" applyFill="1" applyBorder="1"/>
    <xf numFmtId="0" fontId="0" fillId="8" borderId="7" xfId="0" applyFill="1" applyBorder="1"/>
    <xf numFmtId="164" fontId="6" fillId="0" borderId="7" xfId="0" applyNumberFormat="1" applyFont="1" applyFill="1" applyBorder="1" applyAlignment="1" applyProtection="1">
      <alignment horizontal="center" vertical="center"/>
      <protection locked="0"/>
    </xf>
    <xf numFmtId="164" fontId="6" fillId="7" borderId="7" xfId="0" applyNumberFormat="1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/>
    </xf>
    <xf numFmtId="164" fontId="6" fillId="0" borderId="7" xfId="0" applyNumberFormat="1" applyFont="1" applyFill="1" applyBorder="1" applyAlignment="1">
      <alignment horizontal="center" vertical="center"/>
    </xf>
    <xf numFmtId="164" fontId="6" fillId="8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164" fontId="6" fillId="7" borderId="7" xfId="0" applyNumberFormat="1" applyFont="1" applyFill="1" applyBorder="1" applyAlignment="1" applyProtection="1">
      <alignment horizontal="center" vertical="center"/>
      <protection locked="0"/>
    </xf>
    <xf numFmtId="164" fontId="6" fillId="8" borderId="7" xfId="0" applyNumberFormat="1" applyFont="1" applyFill="1" applyBorder="1" applyAlignment="1" applyProtection="1">
      <alignment horizontal="center" vertical="center"/>
      <protection locked="0"/>
    </xf>
    <xf numFmtId="164" fontId="6" fillId="0" borderId="8" xfId="0" applyNumberFormat="1" applyFont="1" applyFill="1" applyBorder="1" applyAlignment="1" applyProtection="1">
      <alignment horizontal="center" vertical="center"/>
      <protection locked="0"/>
    </xf>
    <xf numFmtId="164" fontId="6" fillId="0" borderId="32" xfId="0" applyNumberFormat="1" applyFont="1" applyFill="1" applyBorder="1" applyAlignment="1" applyProtection="1">
      <alignment horizontal="center" vertical="center"/>
      <protection locked="0"/>
    </xf>
    <xf numFmtId="0" fontId="0" fillId="0" borderId="3" xfId="0" applyBorder="1"/>
  </cellXfs>
  <cellStyles count="2">
    <cellStyle name="Заголовок 3" xfId="1" builtinId="18"/>
    <cellStyle name="Обычный" xfId="0" builtinId="0"/>
  </cellStyles>
  <dxfs count="22">
    <dxf>
      <fill>
        <patternFill>
          <bgColor theme="2" tint="-9.9948118533890809E-2"/>
        </patternFill>
      </fill>
    </dxf>
    <dxf>
      <fill>
        <patternFill patternType="none">
          <bgColor indexed="65"/>
        </patternFill>
      </fill>
      <border>
        <bottom style="dashDotDot">
          <color indexed="64"/>
        </bottom>
      </border>
    </dxf>
    <dxf>
      <fill>
        <patternFill patternType="none">
          <bgColor indexed="65"/>
        </patternFill>
      </fill>
      <border>
        <bottom style="dashDotDot">
          <color indexed="64"/>
        </bottom>
      </border>
    </dxf>
    <dxf>
      <fill>
        <patternFill>
          <bgColor theme="2" tint="-9.9948118533890809E-2"/>
        </patternFill>
      </fill>
    </dxf>
    <dxf>
      <fill>
        <patternFill>
          <bgColor theme="2" tint="-9.9948118533890809E-2"/>
        </patternFill>
      </fill>
    </dxf>
    <dxf>
      <fill>
        <patternFill patternType="none">
          <bgColor indexed="65"/>
        </patternFill>
      </fill>
      <border>
        <bottom style="dashDotDot">
          <color indexed="64"/>
        </bottom>
      </border>
    </dxf>
    <dxf>
      <fill>
        <patternFill>
          <bgColor theme="2" tint="-9.9948118533890809E-2"/>
        </patternFill>
      </fill>
    </dxf>
    <dxf>
      <fill>
        <patternFill patternType="none">
          <bgColor indexed="65"/>
        </patternFill>
      </fill>
      <border>
        <bottom style="dashDotDot">
          <color indexed="64"/>
        </bottom>
      </border>
    </dxf>
    <dxf>
      <fill>
        <patternFill patternType="none">
          <bgColor indexed="65"/>
        </patternFill>
      </fill>
      <border>
        <bottom style="dashDotDot">
          <color indexed="64"/>
        </bottom>
      </border>
    </dxf>
    <dxf>
      <fill>
        <patternFill>
          <bgColor theme="2" tint="-9.9948118533890809E-2"/>
        </patternFill>
      </fill>
    </dxf>
    <dxf>
      <fill>
        <patternFill patternType="none">
          <bgColor indexed="65"/>
        </patternFill>
      </fill>
      <border>
        <bottom style="dashDotDot">
          <color indexed="64"/>
        </bottom>
      </border>
    </dxf>
    <dxf>
      <fill>
        <patternFill>
          <bgColor theme="2" tint="-9.9948118533890809E-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scheme val="none"/>
      </font>
      <numFmt numFmtId="0" formatCode="General"/>
      <fill>
        <patternFill patternType="solid">
          <fgColor indexed="64"/>
          <bgColor theme="0" tint="-0.14999847407452621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ahoma"/>
        <scheme val="none"/>
      </font>
      <numFmt numFmtId="0" formatCode="General"/>
      <fill>
        <patternFill patternType="solid">
          <fgColor indexed="64"/>
          <bgColor theme="0" tint="-0.14999847407452621"/>
        </patternFill>
      </fill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ahoma"/>
        <scheme val="none"/>
      </font>
      <numFmt numFmtId="0" formatCode="General"/>
      <fill>
        <patternFill patternType="solid">
          <fgColor indexed="64"/>
          <bgColor theme="0" tint="-0.14999847407452621"/>
        </patternFill>
      </fill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ahoma"/>
        <scheme val="none"/>
      </font>
      <numFmt numFmtId="0" formatCode="General"/>
      <fill>
        <patternFill patternType="solid">
          <fgColor indexed="64"/>
          <bgColor theme="0" tint="-0.14999847407452621"/>
        </patternFill>
      </fill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ahoma"/>
        <scheme val="none"/>
      </font>
      <numFmt numFmtId="0" formatCode="General"/>
      <fill>
        <patternFill patternType="solid">
          <fgColor indexed="64"/>
          <bgColor theme="0" tint="-0.14999847407452621"/>
        </patternFill>
      </fill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ahoma"/>
        <scheme val="none"/>
      </font>
      <numFmt numFmtId="0" formatCode="General"/>
      <fill>
        <patternFill patternType="solid">
          <fgColor indexed="64"/>
          <bgColor theme="0" tint="-0.14999847407452621"/>
        </patternFill>
      </fill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ahoma"/>
        <scheme val="none"/>
      </font>
      <numFmt numFmtId="19" formatCode="dd/mm/yyyy"/>
      <fill>
        <patternFill patternType="solid">
          <fgColor indexed="64"/>
          <bgColor theme="0" tint="-0.14999847407452621"/>
        </patternFill>
      </fill>
      <alignment horizontal="center" vertical="center" textRotation="0" wrapText="0" indent="0" justifyLastLine="0" shrinkToFit="0" readingOrder="0"/>
      <protection locked="0" hidden="0"/>
    </dxf>
    <dxf>
      <border outline="0">
        <right style="thin">
          <color indexed="64"/>
        </right>
        <top style="medium">
          <color auto="1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ahoma"/>
        <scheme val="none"/>
      </font>
      <fill>
        <patternFill patternType="solid">
          <fgColor indexed="64"/>
          <bgColor theme="0" tint="-0.14999847407452621"/>
        </patternFill>
      </fill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name val="Tahoma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279400</xdr:colOff>
      <xdr:row>9</xdr:row>
      <xdr:rowOff>76200</xdr:rowOff>
    </xdr:from>
    <xdr:to>
      <xdr:col>9</xdr:col>
      <xdr:colOff>533400</xdr:colOff>
      <xdr:row>15</xdr:row>
      <xdr:rowOff>63500</xdr:rowOff>
    </xdr:to>
    <xdr:sp macro="" textlink="">
      <xdr:nvSpPr>
        <xdr:cNvPr id="2" name="Стрелка вправо 1"/>
        <xdr:cNvSpPr/>
      </xdr:nvSpPr>
      <xdr:spPr>
        <a:xfrm>
          <a:off x="7607300" y="1739900"/>
          <a:ext cx="863600" cy="1155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zarichnyi_av/Downloads/&#1057;&#1074;&#1086;&#1076;&#1082;&#1072;%20&#1063;&#1072;&#1103;&#1085;&#1076;&#107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водка по технике"/>
      <sheetName val="самосвалы"/>
      <sheetName val="Техника"/>
      <sheetName val="Список городка"/>
      <sheetName val="по Вагонам"/>
      <sheetName val="инструкция"/>
      <sheetName val="справочник"/>
      <sheetName val="нормы рейсов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3">
          <cell r="A3">
            <v>1</v>
          </cell>
          <cell r="B3">
            <v>36</v>
          </cell>
        </row>
        <row r="4">
          <cell r="A4">
            <v>2</v>
          </cell>
          <cell r="B4">
            <v>30</v>
          </cell>
        </row>
        <row r="5">
          <cell r="A5">
            <v>3</v>
          </cell>
          <cell r="B5">
            <v>24</v>
          </cell>
        </row>
        <row r="6">
          <cell r="A6">
            <v>4</v>
          </cell>
          <cell r="B6">
            <v>19</v>
          </cell>
        </row>
        <row r="7">
          <cell r="A7">
            <v>5</v>
          </cell>
          <cell r="B7">
            <v>17</v>
          </cell>
        </row>
        <row r="8">
          <cell r="A8">
            <v>6</v>
          </cell>
          <cell r="B8">
            <v>17</v>
          </cell>
        </row>
        <row r="9">
          <cell r="A9">
            <v>7</v>
          </cell>
          <cell r="B9">
            <v>16</v>
          </cell>
        </row>
        <row r="10">
          <cell r="A10">
            <v>8</v>
          </cell>
          <cell r="B10">
            <v>16</v>
          </cell>
        </row>
        <row r="11">
          <cell r="A11">
            <v>9</v>
          </cell>
          <cell r="B11">
            <v>14</v>
          </cell>
        </row>
        <row r="12">
          <cell r="A12">
            <v>10</v>
          </cell>
          <cell r="B12">
            <v>13</v>
          </cell>
        </row>
        <row r="13">
          <cell r="A13">
            <v>11</v>
          </cell>
          <cell r="B13">
            <v>13</v>
          </cell>
        </row>
        <row r="14">
          <cell r="A14">
            <v>12</v>
          </cell>
          <cell r="B14">
            <v>12</v>
          </cell>
        </row>
        <row r="15">
          <cell r="A15">
            <v>13</v>
          </cell>
          <cell r="B15">
            <v>12</v>
          </cell>
        </row>
        <row r="16">
          <cell r="A16">
            <v>14</v>
          </cell>
          <cell r="B16">
            <v>11</v>
          </cell>
        </row>
        <row r="17">
          <cell r="A17">
            <v>15</v>
          </cell>
          <cell r="B17">
            <v>10</v>
          </cell>
        </row>
        <row r="18">
          <cell r="A18">
            <v>16</v>
          </cell>
          <cell r="B18">
            <v>9</v>
          </cell>
        </row>
        <row r="19">
          <cell r="A19">
            <v>17</v>
          </cell>
          <cell r="B19">
            <v>8</v>
          </cell>
        </row>
        <row r="20">
          <cell r="A20">
            <v>18</v>
          </cell>
          <cell r="B20">
            <v>8</v>
          </cell>
        </row>
        <row r="21">
          <cell r="A21">
            <v>19</v>
          </cell>
          <cell r="B21">
            <v>8</v>
          </cell>
        </row>
        <row r="22">
          <cell r="A22">
            <v>20</v>
          </cell>
          <cell r="B22">
            <v>7</v>
          </cell>
        </row>
        <row r="23">
          <cell r="A23">
            <v>21</v>
          </cell>
          <cell r="B23">
            <v>7</v>
          </cell>
        </row>
        <row r="24">
          <cell r="A24">
            <v>22</v>
          </cell>
          <cell r="B24">
            <v>7</v>
          </cell>
        </row>
        <row r="25">
          <cell r="A25">
            <v>23</v>
          </cell>
          <cell r="B25">
            <v>7</v>
          </cell>
        </row>
        <row r="26">
          <cell r="A26">
            <v>24</v>
          </cell>
          <cell r="B26">
            <v>6</v>
          </cell>
        </row>
        <row r="27">
          <cell r="A27">
            <v>25</v>
          </cell>
          <cell r="B27">
            <v>6</v>
          </cell>
        </row>
        <row r="28">
          <cell r="A28">
            <v>26</v>
          </cell>
          <cell r="B28">
            <v>6</v>
          </cell>
        </row>
        <row r="29">
          <cell r="A29">
            <v>27</v>
          </cell>
          <cell r="B29">
            <v>6</v>
          </cell>
        </row>
        <row r="30">
          <cell r="A30">
            <v>28</v>
          </cell>
          <cell r="B30">
            <v>6</v>
          </cell>
        </row>
        <row r="31">
          <cell r="A31">
            <v>29</v>
          </cell>
          <cell r="B31">
            <v>6</v>
          </cell>
        </row>
        <row r="32">
          <cell r="A32">
            <v>30</v>
          </cell>
          <cell r="B32">
            <v>6</v>
          </cell>
        </row>
        <row r="33">
          <cell r="A33">
            <v>31</v>
          </cell>
          <cell r="B33">
            <v>5</v>
          </cell>
        </row>
        <row r="34">
          <cell r="A34">
            <v>32</v>
          </cell>
          <cell r="B34">
            <v>5</v>
          </cell>
        </row>
        <row r="35">
          <cell r="A35">
            <v>33</v>
          </cell>
          <cell r="B35">
            <v>5</v>
          </cell>
        </row>
        <row r="36">
          <cell r="A36">
            <v>34</v>
          </cell>
          <cell r="B36">
            <v>5</v>
          </cell>
        </row>
        <row r="37">
          <cell r="A37">
            <v>35</v>
          </cell>
          <cell r="B37">
            <v>5</v>
          </cell>
        </row>
        <row r="38">
          <cell r="A38">
            <v>36</v>
          </cell>
          <cell r="B38">
            <v>5</v>
          </cell>
        </row>
        <row r="39">
          <cell r="A39">
            <v>37</v>
          </cell>
          <cell r="B39">
            <v>5</v>
          </cell>
        </row>
        <row r="40">
          <cell r="A40">
            <v>38</v>
          </cell>
          <cell r="B40">
            <v>5</v>
          </cell>
        </row>
        <row r="41">
          <cell r="A41">
            <v>39</v>
          </cell>
          <cell r="B41">
            <v>5</v>
          </cell>
        </row>
        <row r="42">
          <cell r="A42">
            <v>40</v>
          </cell>
          <cell r="B42">
            <v>5</v>
          </cell>
        </row>
      </sheetData>
    </sheetDataSet>
  </externalBook>
</externalLink>
</file>

<file path=xl/tables/table1.xml><?xml version="1.0" encoding="utf-8"?>
<table xmlns="http://schemas.openxmlformats.org/spreadsheetml/2006/main" id="2" name="Таблица13" displayName="Таблица13" ref="A3:G44" totalsRowShown="0" headerRowDxfId="21" dataDxfId="20" tableBorderDxfId="19">
  <tableColumns count="7">
    <tableColumn id="2" name="Дата" dataDxfId="18"/>
    <tableColumn id="3" name="Модель" dataDxfId="17"/>
    <tableColumn id="4" name="Гос.№" dataDxfId="16" dataCellStyle="Заголовок 3"/>
    <tableColumn id="5" name="Водитель" dataDxfId="15"/>
    <tableColumn id="11" name="КМ" dataDxfId="14"/>
    <tableColumn id="12" name="кол-во тонн" dataDxfId="13"/>
    <tableColumn id="13" name="Кол-во рейсов" dataDxfId="12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4"/>
  <sheetViews>
    <sheetView tabSelected="1" zoomScale="75" zoomScaleNormal="75" workbookViewId="0">
      <selection activeCell="M21" sqref="M21"/>
    </sheetView>
  </sheetViews>
  <sheetFormatPr defaultRowHeight="15" x14ac:dyDescent="0.25"/>
  <cols>
    <col min="1" max="1" width="13.42578125" bestFit="1" customWidth="1"/>
    <col min="2" max="2" width="36.7109375" bestFit="1" customWidth="1"/>
    <col min="3" max="3" width="9.28515625" bestFit="1" customWidth="1"/>
    <col min="4" max="4" width="14.28515625" bestFit="1" customWidth="1"/>
    <col min="7" max="7" width="11" customWidth="1"/>
    <col min="11" max="11" width="35.7109375" bestFit="1" customWidth="1"/>
    <col min="12" max="12" width="23.7109375" bestFit="1" customWidth="1"/>
    <col min="13" max="13" width="34.85546875" bestFit="1" customWidth="1"/>
    <col min="14" max="14" width="12.140625" customWidth="1"/>
    <col min="15" max="15" width="11.85546875" bestFit="1" customWidth="1"/>
    <col min="16" max="16" width="14.28515625" bestFit="1" customWidth="1"/>
  </cols>
  <sheetData>
    <row r="1" spans="1:16" ht="15.75" thickBot="1" x14ac:dyDescent="0.3">
      <c r="B1" t="s">
        <v>99</v>
      </c>
    </row>
    <row r="2" spans="1:16" ht="15" customHeight="1" thickTop="1" x14ac:dyDescent="0.25">
      <c r="A2" s="45"/>
      <c r="B2" s="73" t="s">
        <v>28</v>
      </c>
      <c r="C2" s="73"/>
      <c r="D2" s="73"/>
      <c r="E2" s="73"/>
      <c r="F2" s="46"/>
      <c r="G2" s="47"/>
      <c r="H2" s="78"/>
      <c r="K2" s="75" t="s">
        <v>35</v>
      </c>
      <c r="L2" s="75"/>
      <c r="M2" s="30" t="s">
        <v>32</v>
      </c>
      <c r="N2" s="74"/>
      <c r="O2" s="74"/>
      <c r="P2" s="74"/>
    </row>
    <row r="3" spans="1:16" ht="25.5" customHeight="1" x14ac:dyDescent="0.25">
      <c r="A3" s="48" t="s">
        <v>0</v>
      </c>
      <c r="B3" s="1" t="s">
        <v>1</v>
      </c>
      <c r="C3" s="3" t="s">
        <v>2</v>
      </c>
      <c r="D3" s="3" t="s">
        <v>3</v>
      </c>
      <c r="E3" s="2" t="s">
        <v>34</v>
      </c>
      <c r="F3" s="2" t="s">
        <v>33</v>
      </c>
      <c r="G3" s="49" t="s">
        <v>30</v>
      </c>
      <c r="H3" s="78"/>
      <c r="K3" s="37" t="s">
        <v>1</v>
      </c>
      <c r="L3" s="37" t="s">
        <v>2</v>
      </c>
      <c r="M3" s="37" t="s">
        <v>3</v>
      </c>
      <c r="N3" s="38" t="s">
        <v>34</v>
      </c>
      <c r="O3" s="38" t="s">
        <v>33</v>
      </c>
      <c r="P3" s="38" t="s">
        <v>30</v>
      </c>
    </row>
    <row r="4" spans="1:16" x14ac:dyDescent="0.25">
      <c r="A4" s="50"/>
      <c r="B4" s="4"/>
      <c r="C4" s="5"/>
      <c r="D4" s="4"/>
      <c r="E4" s="6"/>
      <c r="F4" s="6"/>
      <c r="G4" s="51"/>
      <c r="H4" s="78"/>
      <c r="K4" s="28" t="s">
        <v>6</v>
      </c>
      <c r="L4" s="68" t="s">
        <v>79</v>
      </c>
      <c r="M4" s="68" t="s">
        <v>31</v>
      </c>
      <c r="N4" s="39"/>
      <c r="O4" s="39"/>
      <c r="P4" s="39"/>
    </row>
    <row r="5" spans="1:16" x14ac:dyDescent="0.25">
      <c r="A5" s="52">
        <v>43997</v>
      </c>
      <c r="B5" s="18" t="s">
        <v>4</v>
      </c>
      <c r="C5" s="20" t="s">
        <v>78</v>
      </c>
      <c r="D5" s="88">
        <v>0</v>
      </c>
      <c r="E5" s="16"/>
      <c r="F5" s="16" t="str">
        <f>IFERROR(INDEX('[1]нормы рейсов'!$B$3:$B$42,MATCH(E5,'[1]нормы рейсов'!$A$3:$A$42),),"")</f>
        <v/>
      </c>
      <c r="G5" s="53"/>
      <c r="H5" s="78"/>
      <c r="K5" s="28" t="s">
        <v>6</v>
      </c>
      <c r="L5" s="68" t="s">
        <v>79</v>
      </c>
      <c r="M5" s="68" t="s">
        <v>9</v>
      </c>
      <c r="N5" s="39"/>
      <c r="O5" s="39"/>
      <c r="P5" s="39"/>
    </row>
    <row r="6" spans="1:16" x14ac:dyDescent="0.25">
      <c r="A6" s="52">
        <v>43997</v>
      </c>
      <c r="B6" s="20" t="s">
        <v>6</v>
      </c>
      <c r="C6" s="80" t="s">
        <v>79</v>
      </c>
      <c r="D6" s="89" t="s">
        <v>31</v>
      </c>
      <c r="E6" s="16"/>
      <c r="F6" s="16" t="str">
        <f>IFERROR(INDEX('[1]нормы рейсов'!$B$3:$B$42,MATCH(E6,'[1]нормы рейсов'!$A$3:$A$42),),"")</f>
        <v/>
      </c>
      <c r="G6" s="53"/>
      <c r="H6" s="29"/>
      <c r="K6" s="28" t="s">
        <v>7</v>
      </c>
      <c r="L6" s="28" t="s">
        <v>37</v>
      </c>
      <c r="M6" s="28" t="s">
        <v>8</v>
      </c>
      <c r="N6" s="39"/>
      <c r="O6" s="39"/>
      <c r="P6" s="39"/>
    </row>
    <row r="7" spans="1:16" x14ac:dyDescent="0.25">
      <c r="A7" s="52">
        <v>43997</v>
      </c>
      <c r="B7" s="20" t="s">
        <v>6</v>
      </c>
      <c r="C7" s="20" t="s">
        <v>80</v>
      </c>
      <c r="D7" s="90">
        <v>0</v>
      </c>
      <c r="E7" s="16"/>
      <c r="F7" s="16" t="str">
        <f>IFERROR(INDEX('[1]нормы рейсов'!$B$3:$B$42,MATCH(E7,'[1]нормы рейсов'!$A$3:$A$42),),"")</f>
        <v/>
      </c>
      <c r="G7" s="53"/>
      <c r="H7" s="29"/>
      <c r="K7" s="28" t="s">
        <v>6</v>
      </c>
      <c r="L7" s="28" t="s">
        <v>62</v>
      </c>
      <c r="M7" s="28" t="s">
        <v>16</v>
      </c>
      <c r="N7" s="39"/>
      <c r="O7" s="39"/>
      <c r="P7" s="39"/>
    </row>
    <row r="8" spans="1:16" x14ac:dyDescent="0.25">
      <c r="A8" s="52">
        <v>43997</v>
      </c>
      <c r="B8" s="20" t="s">
        <v>7</v>
      </c>
      <c r="C8" s="20" t="s">
        <v>37</v>
      </c>
      <c r="D8" s="91" t="s">
        <v>8</v>
      </c>
      <c r="E8" s="16"/>
      <c r="F8" s="16" t="str">
        <f>IFERROR(INDEX('[1]нормы рейсов'!$B$3:$B$42,MATCH(E8,'[1]нормы рейсов'!$A$3:$A$42),),"")</f>
        <v/>
      </c>
      <c r="G8" s="53"/>
      <c r="H8" s="29"/>
      <c r="K8" s="28" t="s">
        <v>6</v>
      </c>
      <c r="L8" s="87" t="s">
        <v>63</v>
      </c>
      <c r="M8" s="87" t="s">
        <v>87</v>
      </c>
      <c r="N8" s="39"/>
      <c r="O8" s="39"/>
      <c r="P8" s="39"/>
    </row>
    <row r="9" spans="1:16" x14ac:dyDescent="0.25">
      <c r="A9" s="52">
        <v>43997</v>
      </c>
      <c r="B9" s="18" t="s">
        <v>6</v>
      </c>
      <c r="C9" s="18" t="s">
        <v>62</v>
      </c>
      <c r="D9" s="91" t="s">
        <v>16</v>
      </c>
      <c r="E9" s="16"/>
      <c r="F9" s="16" t="str">
        <f>IFERROR(INDEX('[1]нормы рейсов'!$B$3:$B$42,MATCH(E9,'[1]нормы рейсов'!$A$3:$A$42),),"")</f>
        <v/>
      </c>
      <c r="G9" s="53"/>
      <c r="H9" s="29"/>
      <c r="K9" s="28" t="s">
        <v>6</v>
      </c>
      <c r="L9" s="87" t="s">
        <v>63</v>
      </c>
      <c r="M9" s="87" t="s">
        <v>10</v>
      </c>
      <c r="N9" s="39"/>
      <c r="O9" s="39"/>
      <c r="P9" s="39"/>
    </row>
    <row r="10" spans="1:16" ht="15.75" x14ac:dyDescent="0.25">
      <c r="A10" s="52">
        <v>43997</v>
      </c>
      <c r="B10" s="18" t="s">
        <v>6</v>
      </c>
      <c r="C10" s="83" t="s">
        <v>63</v>
      </c>
      <c r="D10" s="92" t="s">
        <v>87</v>
      </c>
      <c r="E10" s="16"/>
      <c r="F10" s="16" t="str">
        <f>IFERROR(INDEX('[1]нормы рейсов'!$B$3:$B$42,MATCH(E10,'[1]нормы рейсов'!$A$3:$A$42),),"")</f>
        <v/>
      </c>
      <c r="G10" s="53"/>
      <c r="H10" s="29"/>
      <c r="K10" s="28" t="s">
        <v>6</v>
      </c>
      <c r="L10" s="28" t="s">
        <v>54</v>
      </c>
      <c r="M10" s="28" t="s">
        <v>11</v>
      </c>
      <c r="N10" s="39"/>
      <c r="O10" s="39"/>
      <c r="P10" s="39"/>
    </row>
    <row r="11" spans="1:16" x14ac:dyDescent="0.25">
      <c r="A11" s="52">
        <v>43997</v>
      </c>
      <c r="B11" s="20" t="s">
        <v>19</v>
      </c>
      <c r="C11" s="20" t="s">
        <v>81</v>
      </c>
      <c r="D11" s="91" t="s">
        <v>36</v>
      </c>
      <c r="E11" s="19"/>
      <c r="F11" s="19"/>
      <c r="G11" s="54"/>
      <c r="H11" s="29"/>
      <c r="K11" s="28" t="s">
        <v>6</v>
      </c>
      <c r="L11" s="28" t="s">
        <v>55</v>
      </c>
      <c r="M11" s="28" t="s">
        <v>12</v>
      </c>
      <c r="N11" s="39"/>
      <c r="O11" s="39"/>
      <c r="P11" s="39"/>
    </row>
    <row r="12" spans="1:16" x14ac:dyDescent="0.25">
      <c r="A12" s="52">
        <v>43997</v>
      </c>
      <c r="B12" s="20" t="s">
        <v>20</v>
      </c>
      <c r="C12" s="20" t="s">
        <v>82</v>
      </c>
      <c r="D12" s="91" t="s">
        <v>21</v>
      </c>
      <c r="E12" s="19"/>
      <c r="F12" s="19"/>
      <c r="G12" s="54"/>
      <c r="H12" s="29"/>
      <c r="K12" s="28" t="s">
        <v>6</v>
      </c>
      <c r="L12" s="28" t="s">
        <v>56</v>
      </c>
      <c r="M12" s="28" t="s">
        <v>13</v>
      </c>
      <c r="N12" s="39"/>
      <c r="O12" s="39"/>
      <c r="P12" s="39"/>
    </row>
    <row r="13" spans="1:16" x14ac:dyDescent="0.25">
      <c r="A13" s="52">
        <v>43997</v>
      </c>
      <c r="B13" s="20" t="s">
        <v>22</v>
      </c>
      <c r="C13" s="18" t="s">
        <v>83</v>
      </c>
      <c r="D13" s="91">
        <v>0</v>
      </c>
      <c r="E13" s="19"/>
      <c r="F13" s="19"/>
      <c r="G13" s="54"/>
      <c r="H13" s="29"/>
      <c r="K13" s="28" t="s">
        <v>6</v>
      </c>
      <c r="L13" s="28" t="s">
        <v>57</v>
      </c>
      <c r="M13" s="28" t="s">
        <v>14</v>
      </c>
      <c r="N13" s="39"/>
      <c r="O13" s="39"/>
      <c r="P13" s="39"/>
    </row>
    <row r="14" spans="1:16" x14ac:dyDescent="0.25">
      <c r="A14" s="52">
        <v>43997</v>
      </c>
      <c r="B14" s="20" t="s">
        <v>23</v>
      </c>
      <c r="C14" s="18" t="s">
        <v>84</v>
      </c>
      <c r="D14" s="91" t="s">
        <v>24</v>
      </c>
      <c r="E14" s="19"/>
      <c r="F14" s="19"/>
      <c r="G14" s="54"/>
      <c r="H14" s="29"/>
      <c r="K14" s="28" t="s">
        <v>6</v>
      </c>
      <c r="L14" s="28" t="s">
        <v>73</v>
      </c>
      <c r="M14" s="28" t="s">
        <v>17</v>
      </c>
      <c r="N14" s="39"/>
      <c r="O14" s="39"/>
      <c r="P14" s="39"/>
    </row>
    <row r="15" spans="1:16" ht="15.75" thickBot="1" x14ac:dyDescent="0.3">
      <c r="A15" s="55">
        <v>43997</v>
      </c>
      <c r="B15" s="22" t="s">
        <v>22</v>
      </c>
      <c r="C15" s="23" t="s">
        <v>85</v>
      </c>
      <c r="D15" s="93" t="s">
        <v>25</v>
      </c>
      <c r="E15" s="24"/>
      <c r="F15" s="24"/>
      <c r="G15" s="56"/>
      <c r="H15" s="29"/>
      <c r="K15" s="28" t="s">
        <v>6</v>
      </c>
      <c r="L15" s="28" t="s">
        <v>74</v>
      </c>
      <c r="M15" s="28" t="s">
        <v>18</v>
      </c>
      <c r="N15" s="39"/>
      <c r="O15" s="39"/>
      <c r="P15" s="39"/>
    </row>
    <row r="16" spans="1:16" ht="30" customHeight="1" x14ac:dyDescent="0.25">
      <c r="A16" s="57">
        <v>43998</v>
      </c>
      <c r="B16" s="25" t="s">
        <v>4</v>
      </c>
      <c r="C16" s="26" t="s">
        <v>78</v>
      </c>
      <c r="D16" s="94" t="s">
        <v>5</v>
      </c>
      <c r="E16" s="27"/>
      <c r="F16" s="27" t="str">
        <f>IFERROR(INDEX('[1]нормы рейсов'!$B$3:$B$42,MATCH(E16,'[1]нормы рейсов'!$A$3:$A$42),),"")</f>
        <v/>
      </c>
      <c r="G16" s="58"/>
      <c r="H16" s="29"/>
      <c r="K16" s="36"/>
      <c r="L16" s="66" t="s">
        <v>88</v>
      </c>
      <c r="M16" s="66" t="s">
        <v>90</v>
      </c>
      <c r="N16" s="44"/>
      <c r="O16" s="44"/>
      <c r="P16" s="36"/>
    </row>
    <row r="17" spans="1:20" ht="15.75" x14ac:dyDescent="0.25">
      <c r="A17" s="52">
        <v>43998</v>
      </c>
      <c r="B17" s="18" t="s">
        <v>6</v>
      </c>
      <c r="C17" s="81" t="s">
        <v>79</v>
      </c>
      <c r="D17" s="95" t="s">
        <v>9</v>
      </c>
      <c r="E17" s="17"/>
      <c r="F17" s="17" t="str">
        <f>IFERROR(INDEX('[1]нормы рейсов'!$B$3:$B$42,MATCH(E17,'[1]нормы рейсов'!$A$3:$A$42),),"")</f>
        <v/>
      </c>
      <c r="G17" s="53"/>
      <c r="H17" s="29"/>
      <c r="K17" s="65" t="s">
        <v>94</v>
      </c>
      <c r="M17" s="67"/>
      <c r="N17" s="79" t="s">
        <v>95</v>
      </c>
      <c r="O17" s="79"/>
      <c r="P17" s="79"/>
      <c r="Q17" s="79"/>
      <c r="R17" s="79"/>
      <c r="S17" s="79"/>
      <c r="T17" s="79"/>
    </row>
    <row r="18" spans="1:20" ht="15.75" x14ac:dyDescent="0.25">
      <c r="A18" s="52">
        <v>43998</v>
      </c>
      <c r="B18" s="18" t="s">
        <v>6</v>
      </c>
      <c r="C18" s="21" t="s">
        <v>80</v>
      </c>
      <c r="D18" s="88">
        <v>0</v>
      </c>
      <c r="E18" s="17"/>
      <c r="F18" s="17" t="str">
        <f>IFERROR(INDEX('[1]нормы рейсов'!$B$3:$B$42,MATCH(E18,'[1]нормы рейсов'!$A$3:$A$42),),"")</f>
        <v/>
      </c>
      <c r="G18" s="53"/>
      <c r="H18" s="29"/>
      <c r="K18" s="65" t="s">
        <v>96</v>
      </c>
      <c r="N18" s="79"/>
      <c r="O18" s="79"/>
      <c r="P18" s="79"/>
      <c r="Q18" s="79"/>
      <c r="R18" s="79"/>
      <c r="S18" s="79"/>
      <c r="T18" s="79"/>
    </row>
    <row r="19" spans="1:20" ht="15.75" x14ac:dyDescent="0.25">
      <c r="A19" s="52">
        <v>43998</v>
      </c>
      <c r="B19" s="18" t="s">
        <v>7</v>
      </c>
      <c r="C19" s="21" t="s">
        <v>37</v>
      </c>
      <c r="D19" s="88" t="s">
        <v>8</v>
      </c>
      <c r="E19" s="17"/>
      <c r="F19" s="17" t="str">
        <f>IFERROR(INDEX('[1]нормы рейсов'!$B$3:$B$42,MATCH(E19,'[1]нормы рейсов'!$A$3:$A$42),),"")</f>
        <v/>
      </c>
      <c r="G19" s="53"/>
      <c r="H19" s="29"/>
      <c r="N19" s="79"/>
      <c r="O19" s="79"/>
      <c r="P19" s="79"/>
      <c r="Q19" s="79"/>
      <c r="R19" s="79"/>
      <c r="S19" s="79"/>
      <c r="T19" s="79"/>
    </row>
    <row r="20" spans="1:20" ht="16.5" thickBot="1" x14ac:dyDescent="0.3">
      <c r="A20" s="52">
        <v>43998</v>
      </c>
      <c r="B20" s="18" t="s">
        <v>6</v>
      </c>
      <c r="C20" s="21" t="s">
        <v>62</v>
      </c>
      <c r="D20" s="88" t="s">
        <v>16</v>
      </c>
      <c r="E20" s="17"/>
      <c r="F20" s="17" t="str">
        <f>IFERROR(INDEX('[1]нормы рейсов'!$B$3:$B$42,MATCH(E20,'[1]нормы рейсов'!$A$3:$A$42),),"")</f>
        <v/>
      </c>
      <c r="G20" s="53"/>
      <c r="H20" s="29"/>
      <c r="K20" s="70" t="s">
        <v>97</v>
      </c>
      <c r="N20" t="s">
        <v>91</v>
      </c>
    </row>
    <row r="21" spans="1:20" ht="16.5" thickBot="1" x14ac:dyDescent="0.3">
      <c r="A21" s="52">
        <v>43998</v>
      </c>
      <c r="B21" s="18" t="s">
        <v>6</v>
      </c>
      <c r="C21" s="82" t="s">
        <v>63</v>
      </c>
      <c r="D21" s="96" t="s">
        <v>10</v>
      </c>
      <c r="E21" s="17"/>
      <c r="F21" s="17" t="str">
        <f>IFERROR(INDEX('[1]нормы рейсов'!$B$3:$B$42,MATCH(E21,'[1]нормы рейсов'!$A$3:$A$42),),"")</f>
        <v/>
      </c>
      <c r="G21" s="53"/>
      <c r="H21" s="29"/>
      <c r="K21" s="70" t="s">
        <v>98</v>
      </c>
      <c r="N21" s="76" t="s">
        <v>29</v>
      </c>
      <c r="O21" s="77"/>
      <c r="P21" s="77"/>
      <c r="R21" s="71" t="s">
        <v>93</v>
      </c>
    </row>
    <row r="22" spans="1:20" ht="15.75" x14ac:dyDescent="0.25">
      <c r="A22" s="52">
        <v>43998</v>
      </c>
      <c r="B22" s="18" t="s">
        <v>6</v>
      </c>
      <c r="C22" s="21" t="s">
        <v>54</v>
      </c>
      <c r="D22" s="88" t="s">
        <v>11</v>
      </c>
      <c r="E22" s="17"/>
      <c r="F22" s="17" t="str">
        <f>IFERROR(INDEX('[1]нормы рейсов'!$B$3:$B$42,MATCH(E22,'[1]нормы рейсов'!$A$3:$A$42),),"")</f>
        <v/>
      </c>
      <c r="G22" s="53"/>
      <c r="H22" s="29"/>
      <c r="K22" s="33" t="s">
        <v>86</v>
      </c>
      <c r="L22" s="34"/>
      <c r="N22" s="7">
        <v>1</v>
      </c>
      <c r="O22" s="10" t="s">
        <v>6</v>
      </c>
      <c r="P22" s="7" t="s">
        <v>37</v>
      </c>
    </row>
    <row r="23" spans="1:20" ht="15.75" x14ac:dyDescent="0.25">
      <c r="A23" s="52">
        <v>43998</v>
      </c>
      <c r="B23" s="18" t="s">
        <v>6</v>
      </c>
      <c r="C23" s="21" t="s">
        <v>55</v>
      </c>
      <c r="D23" s="88" t="s">
        <v>12</v>
      </c>
      <c r="E23" s="17"/>
      <c r="F23" s="17" t="str">
        <f>IFERROR(INDEX('[1]нормы рейсов'!$B$3:$B$42,MATCH(E23,'[1]нормы рейсов'!$A$3:$A$42),),"")</f>
        <v/>
      </c>
      <c r="G23" s="53"/>
      <c r="H23" s="29"/>
      <c r="K23" s="72" t="s">
        <v>92</v>
      </c>
      <c r="L23" s="31"/>
      <c r="N23" s="8">
        <v>2</v>
      </c>
      <c r="O23" s="9" t="s">
        <v>6</v>
      </c>
      <c r="P23" s="8" t="s">
        <v>38</v>
      </c>
    </row>
    <row r="24" spans="1:20" ht="15.75" x14ac:dyDescent="0.25">
      <c r="A24" s="52">
        <v>43998</v>
      </c>
      <c r="B24" s="18" t="s">
        <v>6</v>
      </c>
      <c r="C24" s="21" t="s">
        <v>56</v>
      </c>
      <c r="D24" s="88" t="s">
        <v>13</v>
      </c>
      <c r="E24" s="17"/>
      <c r="F24" s="17" t="str">
        <f>IFERROR(INDEX('[1]нормы рейсов'!$B$3:$B$42,MATCH(E24,'[1]нормы рейсов'!$A$3:$A$42),),"")</f>
        <v/>
      </c>
      <c r="G24" s="53"/>
      <c r="H24" s="29"/>
      <c r="K24" s="40" t="str">
        <f t="array" aca="1" ref="K24" ca="1">INDEX(C$5:C$44,SMALL(IF(COUNTIFS(OFFSET($C$5,,,ROW($C$5:$C$44)-4),$C$5:$C$44,OFFSET($D$5,,,ROW($C$5:$C$44)-4),$D$5:$D$44)=1,ROW($C$5:$C$44)-4),ROW(A1)))</f>
        <v>8РК206</v>
      </c>
      <c r="L24" s="41">
        <f t="array" aca="1" ref="L24" ca="1">INDEX(D$5:D$44,SMALL(IF(COUNTIFS(OFFSET($C$5,,,ROW($C$5:$C$44)-4),$C$5:$C$44,OFFSET($D$5,,,ROW($C$5:$C$44)-4),$D$5:$D$44)=1,ROW($C$5:$C$44)-4),ROW(B1)))</f>
        <v>0</v>
      </c>
      <c r="M24" t="s">
        <v>89</v>
      </c>
      <c r="N24" s="8">
        <v>3</v>
      </c>
      <c r="O24" s="9" t="s">
        <v>7</v>
      </c>
      <c r="P24" s="8" t="s">
        <v>39</v>
      </c>
    </row>
    <row r="25" spans="1:20" ht="15.75" x14ac:dyDescent="0.25">
      <c r="A25" s="52">
        <v>43998</v>
      </c>
      <c r="B25" s="18" t="s">
        <v>6</v>
      </c>
      <c r="C25" s="21" t="s">
        <v>57</v>
      </c>
      <c r="D25" s="88" t="s">
        <v>14</v>
      </c>
      <c r="E25" s="17"/>
      <c r="F25" s="17" t="str">
        <f>IFERROR(INDEX('[1]нормы рейсов'!$B$3:$B$42,MATCH(E25,'[1]нормы рейсов'!$A$3:$A$42),),"")</f>
        <v/>
      </c>
      <c r="G25" s="53"/>
      <c r="H25" s="29"/>
      <c r="K25" s="69" t="str">
        <f t="array" aca="1" ref="K25" ca="1">INDEX(C$5:C$44,SMALL(IF(COUNTIFS(OFFSET($C$5,,,ROW($C$5:$C$44)-4),$C$5:$C$44,OFFSET($D$5,,,ROW($C$5:$C$44)-4),$D$5:$D$44)=1,ROW($C$5:$C$44)-4),ROW(A2)))</f>
        <v>123ЕА1</v>
      </c>
      <c r="L25" s="84" t="str">
        <f t="array" aca="1" ref="L25" ca="1">INDEX(D$5:D$44,SMALL(IF(COUNTIFS(OFFSET($C$5,,,ROW($C$5:$C$44)-4),$C$5:$C$44,OFFSET($D$5,,,ROW($C$5:$C$44)-4),$D$5:$D$44)=1,ROW($C$5:$C$44)-4),ROW(B2)))</f>
        <v>Иванов</v>
      </c>
      <c r="N25" s="11">
        <v>4</v>
      </c>
      <c r="O25" s="12" t="s">
        <v>7</v>
      </c>
      <c r="P25" s="11" t="s">
        <v>40</v>
      </c>
    </row>
    <row r="26" spans="1:20" ht="15.75" x14ac:dyDescent="0.25">
      <c r="A26" s="52">
        <v>43998</v>
      </c>
      <c r="B26" s="18" t="s">
        <v>6</v>
      </c>
      <c r="C26" s="21" t="s">
        <v>73</v>
      </c>
      <c r="D26" s="88" t="s">
        <v>17</v>
      </c>
      <c r="E26" s="17"/>
      <c r="F26" s="17"/>
      <c r="G26" s="53"/>
      <c r="H26" s="29"/>
      <c r="K26" s="40" t="str">
        <f t="array" aca="1" ref="K26" ca="1">INDEX(C$5:C$44,SMALL(IF(COUNTIFS(OFFSET($C$5,,,ROW($C$5:$C$44)-4),$C$5:$C$44,OFFSET($D$5,,,ROW($C$5:$C$44)-4),$D$5:$D$44)=1,ROW($C$5:$C$44)-4),ROW(A3)))</f>
        <v>157ЕА1</v>
      </c>
      <c r="L26" s="41">
        <f t="array" aca="1" ref="L26" ca="1">INDEX(D$5:D$44,SMALL(IF(COUNTIFS(OFFSET($C$5,,,ROW($C$5:$C$44)-4),$C$5:$C$44,OFFSET($D$5,,,ROW($C$5:$C$44)-4),$D$5:$D$44)=1,ROW($C$5:$C$44)-4),ROW(B3)))</f>
        <v>0</v>
      </c>
      <c r="M26" t="s">
        <v>89</v>
      </c>
      <c r="N26" s="11">
        <v>5</v>
      </c>
      <c r="O26" s="12" t="s">
        <v>7</v>
      </c>
      <c r="P26" s="11" t="s">
        <v>41</v>
      </c>
    </row>
    <row r="27" spans="1:20" ht="15.75" x14ac:dyDescent="0.25">
      <c r="A27" s="52">
        <v>43998</v>
      </c>
      <c r="B27" s="18" t="s">
        <v>6</v>
      </c>
      <c r="C27" s="21" t="s">
        <v>74</v>
      </c>
      <c r="D27" s="88" t="s">
        <v>18</v>
      </c>
      <c r="E27" s="17"/>
      <c r="F27" s="17"/>
      <c r="G27" s="53"/>
      <c r="H27" s="29"/>
      <c r="K27" s="40" t="str">
        <f t="array" aca="1" ref="K27" ca="1">INDEX(C$5:C$44,SMALL(IF(COUNTIFS(OFFSET($C$5,,,ROW($C$5:$C$44)-4),$C$5:$C$44,OFFSET($D$5,,,ROW($C$5:$C$44)-4),$D$5:$D$44)=1,ROW($C$5:$C$44)-4),ROW(A4)))</f>
        <v>312ВЕ1</v>
      </c>
      <c r="L27" s="41" t="str">
        <f t="array" aca="1" ref="L27" ca="1">INDEX(D$5:D$44,SMALL(IF(COUNTIFS(OFFSET($C$5,,,ROW($C$5:$C$44)-4),$C$5:$C$44,OFFSET($D$5,,,ROW($C$5:$C$44)-4),$D$5:$D$44)=1,ROW($C$5:$C$44)-4),ROW(B4)))</f>
        <v xml:space="preserve">Дымпилов </v>
      </c>
      <c r="N27" s="11">
        <v>6</v>
      </c>
      <c r="O27" s="12" t="s">
        <v>7</v>
      </c>
      <c r="P27" s="11" t="s">
        <v>42</v>
      </c>
    </row>
    <row r="28" spans="1:20" ht="15.75" x14ac:dyDescent="0.25">
      <c r="A28" s="52">
        <v>43998</v>
      </c>
      <c r="B28" s="18" t="s">
        <v>6</v>
      </c>
      <c r="C28" s="21" t="s">
        <v>75</v>
      </c>
      <c r="D28" s="88">
        <v>0</v>
      </c>
      <c r="E28" s="17"/>
      <c r="F28" s="17"/>
      <c r="G28" s="53"/>
      <c r="H28" s="29"/>
      <c r="K28" s="40" t="str">
        <f t="array" aca="1" ref="K28" ca="1">INDEX(C$5:C$44,SMALL(IF(COUNTIFS(OFFSET($C$5,,,ROW($C$5:$C$44)-4),$C$5:$C$44,OFFSET($D$5,,,ROW($C$5:$C$44)-4),$D$5:$D$44)=1,ROW($C$5:$C$44)-4),ROW(A5)))</f>
        <v>962ТХ7</v>
      </c>
      <c r="L28" s="41" t="str">
        <f t="array" aca="1" ref="L28" ca="1">INDEX(D$5:D$44,SMALL(IF(COUNTIFS(OFFSET($C$5,,,ROW($C$5:$C$44)-4),$C$5:$C$44,OFFSET($D$5,,,ROW($C$5:$C$44)-4),$D$5:$D$44)=1,ROW($C$5:$C$44)-4),ROW(B5)))</f>
        <v xml:space="preserve">Соколов </v>
      </c>
      <c r="N28" s="11">
        <v>7</v>
      </c>
      <c r="O28" s="12" t="s">
        <v>6</v>
      </c>
      <c r="P28" s="11" t="s">
        <v>43</v>
      </c>
    </row>
    <row r="29" spans="1:20" ht="15.75" x14ac:dyDescent="0.25">
      <c r="A29" s="52">
        <v>43998</v>
      </c>
      <c r="B29" s="18" t="s">
        <v>19</v>
      </c>
      <c r="C29" s="21" t="s">
        <v>81</v>
      </c>
      <c r="D29" s="88" t="s">
        <v>36</v>
      </c>
      <c r="E29" s="17"/>
      <c r="F29" s="17"/>
      <c r="G29" s="53"/>
      <c r="H29" s="29"/>
      <c r="K29" s="85" t="str">
        <f t="array" aca="1" ref="K29" ca="1">INDEX(C$5:C$44,SMALL(IF(COUNTIFS(OFFSET($C$5,,,ROW($C$5:$C$44)-4),$C$5:$C$44,OFFSET($D$5,,,ROW($C$5:$C$44)-4),$D$5:$D$44)=1,ROW($C$5:$C$44)-4),ROW(A6)))</f>
        <v>963ТХ7</v>
      </c>
      <c r="L29" s="86" t="str">
        <f t="array" aca="1" ref="L29" ca="1">INDEX(D$5:D$44,SMALL(IF(COUNTIFS(OFFSET($C$5,,,ROW($C$5:$C$44)-4),$C$5:$C$44,OFFSET($D$5,,,ROW($C$5:$C$44)-4),$D$5:$D$44)=1,ROW($C$5:$C$44)-4),ROW(B6)))</f>
        <v>Бикернаев</v>
      </c>
      <c r="N29" s="11">
        <v>8</v>
      </c>
      <c r="O29" s="12" t="s">
        <v>7</v>
      </c>
      <c r="P29" s="11" t="s">
        <v>44</v>
      </c>
    </row>
    <row r="30" spans="1:20" ht="15.75" x14ac:dyDescent="0.25">
      <c r="A30" s="52">
        <v>43998</v>
      </c>
      <c r="B30" s="18" t="s">
        <v>20</v>
      </c>
      <c r="C30" s="21" t="s">
        <v>82</v>
      </c>
      <c r="D30" s="88" t="s">
        <v>21</v>
      </c>
      <c r="E30" s="17"/>
      <c r="F30" s="17"/>
      <c r="G30" s="53"/>
      <c r="H30" s="29"/>
      <c r="K30" s="40" t="str">
        <f t="array" aca="1" ref="K30" ca="1">INDEX(C$5:C$44,SMALL(IF(COUNTIFS(OFFSET($C$5,,,ROW($C$5:$C$44)-4),$C$5:$C$44,OFFSET($D$5,,,ROW($C$5:$C$44)-4),$D$5:$D$44)=1,ROW($C$5:$C$44)-4),ROW(A7)))</f>
        <v>8АЕ308</v>
      </c>
      <c r="L30" s="41" t="str">
        <f t="array" aca="1" ref="L30" ca="1">INDEX(D$5:D$44,SMALL(IF(COUNTIFS(OFFSET($C$5,,,ROW($C$5:$C$44)-4),$C$5:$C$44,OFFSET($D$5,,,ROW($C$5:$C$44)-4),$D$5:$D$44)=1,ROW($C$5:$C$44)-4),ROW(B7)))</f>
        <v>Степанов</v>
      </c>
      <c r="M30" t="s">
        <v>89</v>
      </c>
      <c r="N30" s="11">
        <v>9</v>
      </c>
      <c r="O30" s="12" t="s">
        <v>7</v>
      </c>
      <c r="P30" s="11" t="s">
        <v>45</v>
      </c>
    </row>
    <row r="31" spans="1:20" ht="15.75" x14ac:dyDescent="0.25">
      <c r="A31" s="52">
        <v>43998</v>
      </c>
      <c r="B31" s="18" t="s">
        <v>22</v>
      </c>
      <c r="C31" s="21" t="s">
        <v>83</v>
      </c>
      <c r="D31" s="88">
        <v>0</v>
      </c>
      <c r="E31" s="17"/>
      <c r="F31" s="17"/>
      <c r="G31" s="53"/>
      <c r="H31" s="29"/>
      <c r="K31" s="40" t="str">
        <f t="array" aca="1" ref="K31" ca="1">INDEX(C$5:C$44,SMALL(IF(COUNTIFS(OFFSET($C$5,,,ROW($C$5:$C$44)-4),$C$5:$C$44,OFFSET($D$5,,,ROW($C$5:$C$44)-4),$D$5:$D$44)=1,ROW($C$5:$C$44)-4),ROW(A8)))</f>
        <v>081ВА1</v>
      </c>
      <c r="L31" s="41" t="str">
        <f t="array" aca="1" ref="L31" ca="1">INDEX(D$5:D$44,SMALL(IF(COUNTIFS(OFFSET($C$5,,,ROW($C$5:$C$44)-4),$C$5:$C$44,OFFSET($D$5,,,ROW($C$5:$C$44)-4),$D$5:$D$44)=1,ROW($C$5:$C$44)-4),ROW(B8)))</f>
        <v xml:space="preserve">Прокопьев </v>
      </c>
      <c r="M31" t="s">
        <v>89</v>
      </c>
      <c r="N31" s="11">
        <v>10</v>
      </c>
      <c r="O31" s="12" t="s">
        <v>7</v>
      </c>
      <c r="P31" s="11" t="s">
        <v>46</v>
      </c>
    </row>
    <row r="32" spans="1:20" ht="15.75" x14ac:dyDescent="0.25">
      <c r="A32" s="52">
        <v>43998</v>
      </c>
      <c r="B32" s="18" t="s">
        <v>23</v>
      </c>
      <c r="C32" s="21" t="s">
        <v>84</v>
      </c>
      <c r="D32" s="88" t="s">
        <v>24</v>
      </c>
      <c r="E32" s="17"/>
      <c r="F32" s="17"/>
      <c r="G32" s="53"/>
      <c r="H32" s="29"/>
      <c r="K32" s="40" t="str">
        <f t="array" aca="1" ref="K32" ca="1">INDEX(C$5:C$44,SMALL(IF(COUNTIFS(OFFSET($C$5,,,ROW($C$5:$C$44)-4),$C$5:$C$44,OFFSET($D$5,,,ROW($C$5:$C$44)-4),$D$5:$D$44)=1,ROW($C$5:$C$44)-4),ROW(A9)))</f>
        <v>535ВА1</v>
      </c>
      <c r="L32" s="41">
        <f t="array" aca="1" ref="L32" ca="1">INDEX(D$5:D$44,SMALL(IF(COUNTIFS(OFFSET($C$5,,,ROW($C$5:$C$44)-4),$C$5:$C$44,OFFSET($D$5,,,ROW($C$5:$C$44)-4),$D$5:$D$44)=1,ROW($C$5:$C$44)-4),ROW(B9)))</f>
        <v>0</v>
      </c>
      <c r="M32" t="s">
        <v>89</v>
      </c>
      <c r="N32" s="11">
        <v>11</v>
      </c>
      <c r="O32" s="13" t="s">
        <v>6</v>
      </c>
      <c r="P32" s="14" t="s">
        <v>47</v>
      </c>
    </row>
    <row r="33" spans="1:16" ht="16.5" thickBot="1" x14ac:dyDescent="0.3">
      <c r="A33" s="55">
        <v>43998</v>
      </c>
      <c r="B33" s="23" t="s">
        <v>22</v>
      </c>
      <c r="C33" s="42" t="s">
        <v>85</v>
      </c>
      <c r="D33" s="97" t="s">
        <v>25</v>
      </c>
      <c r="E33" s="43"/>
      <c r="F33" s="43"/>
      <c r="G33" s="59"/>
      <c r="H33" s="29"/>
      <c r="K33" s="40" t="str">
        <f t="array" aca="1" ref="K33" ca="1">INDEX(C$5:C$44,SMALL(IF(COUNTIFS(OFFSET($C$5,,,ROW($C$5:$C$44)-4),$C$5:$C$44,OFFSET($D$5,,,ROW($C$5:$C$44)-4),$D$5:$D$44)=1,ROW($C$5:$C$44)-4),ROW(A10)))</f>
        <v>605ВЕ1</v>
      </c>
      <c r="L33" s="41" t="str">
        <f t="array" aca="1" ref="L33" ca="1">INDEX(D$5:D$44,SMALL(IF(COUNTIFS(OFFSET($C$5,,,ROW($C$5:$C$44)-4),$C$5:$C$44,OFFSET($D$5,,,ROW($C$5:$C$44)-4),$D$5:$D$44)=1,ROW($C$5:$C$44)-4),ROW(B10)))</f>
        <v xml:space="preserve">Макаров </v>
      </c>
      <c r="M33" t="s">
        <v>89</v>
      </c>
      <c r="N33" s="11">
        <v>12</v>
      </c>
      <c r="O33" s="12" t="s">
        <v>7</v>
      </c>
      <c r="P33" s="11" t="s">
        <v>48</v>
      </c>
    </row>
    <row r="34" spans="1:16" ht="15.75" x14ac:dyDescent="0.25">
      <c r="A34" s="52">
        <v>43999</v>
      </c>
      <c r="B34" s="18" t="s">
        <v>6</v>
      </c>
      <c r="C34" s="21" t="s">
        <v>55</v>
      </c>
      <c r="D34" s="88" t="s">
        <v>12</v>
      </c>
      <c r="E34" s="17"/>
      <c r="F34" s="17" t="str">
        <f>IFERROR(INDEX('[1]нормы рейсов'!$B$3:$B$42,MATCH(E34,'[1]нормы рейсов'!$A$3:$A$42),),"")</f>
        <v/>
      </c>
      <c r="G34" s="53"/>
      <c r="H34" s="29"/>
      <c r="K34" s="40" t="str">
        <f t="array" aca="1" ref="K34" ca="1">INDEX(C$5:C$44,SMALL(IF(COUNTIFS(OFFSET($C$5,,,ROW($C$5:$C$44)-4),$C$5:$C$44,OFFSET($D$5,,,ROW($C$5:$C$44)-4),$D$5:$D$44)=1,ROW($C$5:$C$44)-4),ROW(A11)))</f>
        <v>508ВА1</v>
      </c>
      <c r="L34" s="41" t="str">
        <f t="array" aca="1" ref="L34" ca="1">INDEX(D$5:D$44,SMALL(IF(COUNTIFS(OFFSET($C$5,,,ROW($C$5:$C$44)-4),$C$5:$C$44,OFFSET($D$5,,,ROW($C$5:$C$44)-4),$D$5:$D$44)=1,ROW($C$5:$C$44)-4),ROW(B11)))</f>
        <v xml:space="preserve">Решканич </v>
      </c>
      <c r="M34" t="s">
        <v>89</v>
      </c>
      <c r="N34" s="11">
        <v>13</v>
      </c>
      <c r="O34" s="12" t="s">
        <v>7</v>
      </c>
      <c r="P34" s="11" t="s">
        <v>49</v>
      </c>
    </row>
    <row r="35" spans="1:16" ht="15.75" x14ac:dyDescent="0.25">
      <c r="A35" s="52">
        <v>43999</v>
      </c>
      <c r="B35" s="18" t="s">
        <v>6</v>
      </c>
      <c r="C35" s="21" t="s">
        <v>56</v>
      </c>
      <c r="D35" s="88" t="s">
        <v>13</v>
      </c>
      <c r="E35" s="17"/>
      <c r="F35" s="17" t="str">
        <f>IFERROR(INDEX('[1]нормы рейсов'!$B$3:$B$42,MATCH(E35,'[1]нормы рейсов'!$A$3:$A$42),),"")</f>
        <v/>
      </c>
      <c r="G35" s="53"/>
      <c r="H35" s="29"/>
      <c r="K35" s="40" t="str">
        <f t="array" aca="1" ref="K35" ca="1">INDEX(C$5:C$44,SMALL(IF(COUNTIFS(OFFSET($C$5,,,ROW($C$5:$C$44)-4),$C$5:$C$44,OFFSET($D$5,,,ROW($C$5:$C$44)-4),$D$5:$D$44)=1,ROW($C$5:$C$44)-4),ROW(A12)))</f>
        <v>8РК206</v>
      </c>
      <c r="L35" s="41" t="str">
        <f t="array" aca="1" ref="L35" ca="1">INDEX(D$5:D$44,SMALL(IF(COUNTIFS(OFFSET($C$5,,,ROW($C$5:$C$44)-4),$C$5:$C$44,OFFSET($D$5,,,ROW($C$5:$C$44)-4),$D$5:$D$44)=1,ROW($C$5:$C$44)-4),ROW(B12)))</f>
        <v>Бегалиев</v>
      </c>
      <c r="M35" t="s">
        <v>89</v>
      </c>
      <c r="N35" s="11">
        <v>14</v>
      </c>
      <c r="O35" s="12" t="s">
        <v>7</v>
      </c>
      <c r="P35" s="11" t="s">
        <v>50</v>
      </c>
    </row>
    <row r="36" spans="1:16" ht="15.75" x14ac:dyDescent="0.25">
      <c r="A36" s="52">
        <v>43999</v>
      </c>
      <c r="B36" s="18" t="s">
        <v>6</v>
      </c>
      <c r="C36" s="21" t="s">
        <v>57</v>
      </c>
      <c r="D36" s="88" t="s">
        <v>14</v>
      </c>
      <c r="E36" s="17"/>
      <c r="F36" s="17" t="str">
        <f>IFERROR(INDEX('[1]нормы рейсов'!$B$3:$B$42,MATCH(E36,'[1]нормы рейсов'!$A$3:$A$42),),"")</f>
        <v/>
      </c>
      <c r="G36" s="53"/>
      <c r="H36" s="29"/>
      <c r="K36" s="69" t="str">
        <f t="array" aca="1" ref="K36" ca="1">INDEX(C$5:C$44,SMALL(IF(COUNTIFS(OFFSET($C$5,,,ROW($C$5:$C$44)-4),$C$5:$C$44,OFFSET($D$5,,,ROW($C$5:$C$44)-4),$D$5:$D$44)=1,ROW($C$5:$C$44)-4),ROW(A13)))</f>
        <v>123ЕА1</v>
      </c>
      <c r="L36" s="84" t="str">
        <f t="array" aca="1" ref="L36" ca="1">INDEX(D$5:D$44,SMALL(IF(COUNTIFS(OFFSET($C$5,,,ROW($C$5:$C$44)-4),$C$5:$C$44,OFFSET($D$5,,,ROW($C$5:$C$44)-4),$D$5:$D$44)=1,ROW($C$5:$C$44)-4),ROW(B13)))</f>
        <v xml:space="preserve">Языков </v>
      </c>
      <c r="N36" s="11">
        <v>15</v>
      </c>
      <c r="O36" s="13" t="s">
        <v>6</v>
      </c>
      <c r="P36" s="14" t="s">
        <v>51</v>
      </c>
    </row>
    <row r="37" spans="1:16" ht="15.75" x14ac:dyDescent="0.25">
      <c r="A37" s="52">
        <v>43999</v>
      </c>
      <c r="B37" s="18" t="s">
        <v>6</v>
      </c>
      <c r="C37" s="21" t="s">
        <v>73</v>
      </c>
      <c r="D37" s="88" t="s">
        <v>17</v>
      </c>
      <c r="E37" s="17"/>
      <c r="F37" s="17"/>
      <c r="G37" s="53"/>
      <c r="H37" s="29"/>
      <c r="K37" s="85" t="str">
        <f t="array" aca="1" ref="K37" ca="1">INDEX(C$5:C$44,SMALL(IF(COUNTIFS(OFFSET($C$5,,,ROW($C$5:$C$44)-4),$C$5:$C$44,OFFSET($D$5,,,ROW($C$5:$C$44)-4),$D$5:$D$44)=1,ROW($C$5:$C$44)-4),ROW(A14)))</f>
        <v>963ТХ7</v>
      </c>
      <c r="L37" s="86" t="str">
        <f t="array" aca="1" ref="L37" ca="1">INDEX(D$5:D$44,SMALL(IF(COUNTIFS(OFFSET($C$5,,,ROW($C$5:$C$44)-4),$C$5:$C$44,OFFSET($D$5,,,ROW($C$5:$C$44)-4),$D$5:$D$44)=1,ROW($C$5:$C$44)-4),ROW(B14)))</f>
        <v xml:space="preserve">Дегтев </v>
      </c>
      <c r="N37" s="11">
        <v>16</v>
      </c>
      <c r="O37" s="12" t="s">
        <v>6</v>
      </c>
      <c r="P37" s="11" t="s">
        <v>52</v>
      </c>
    </row>
    <row r="38" spans="1:16" ht="15.75" x14ac:dyDescent="0.25">
      <c r="A38" s="52">
        <v>43999</v>
      </c>
      <c r="B38" s="18" t="s">
        <v>6</v>
      </c>
      <c r="C38" s="21" t="s">
        <v>74</v>
      </c>
      <c r="D38" s="88" t="s">
        <v>18</v>
      </c>
      <c r="E38" s="17"/>
      <c r="F38" s="17"/>
      <c r="G38" s="53"/>
      <c r="H38" s="29"/>
      <c r="K38" s="40" t="str">
        <f t="array" aca="1" ref="K38" ca="1">INDEX(C$5:C$44,SMALL(IF(COUNTIFS(OFFSET($C$5,,,ROW($C$5:$C$44)-4),$C$5:$C$44,OFFSET($D$5,,,ROW($C$5:$C$44)-4),$D$5:$D$44)=1,ROW($C$5:$C$44)-4),ROW(A15)))</f>
        <v>786ЕА1</v>
      </c>
      <c r="L38" s="41" t="str">
        <f t="array" aca="1" ref="L38" ca="1">INDEX(D$5:D$44,SMALL(IF(COUNTIFS(OFFSET($C$5,,,ROW($C$5:$C$44)-4),$C$5:$C$44,OFFSET($D$5,,,ROW($C$5:$C$44)-4),$D$5:$D$44)=1,ROW($C$5:$C$44)-4),ROW(B15)))</f>
        <v xml:space="preserve">Милехин </v>
      </c>
      <c r="N38" s="11">
        <v>17</v>
      </c>
      <c r="O38" s="12" t="s">
        <v>7</v>
      </c>
      <c r="P38" s="11" t="s">
        <v>53</v>
      </c>
    </row>
    <row r="39" spans="1:16" ht="15.75" x14ac:dyDescent="0.25">
      <c r="A39" s="52">
        <v>43999</v>
      </c>
      <c r="B39" s="18" t="s">
        <v>6</v>
      </c>
      <c r="C39" s="21" t="s">
        <v>75</v>
      </c>
      <c r="D39" s="88">
        <v>0</v>
      </c>
      <c r="E39" s="17"/>
      <c r="F39" s="17"/>
      <c r="G39" s="53"/>
      <c r="H39" s="29"/>
      <c r="K39" s="40" t="str">
        <f t="array" aca="1" ref="K39" ca="1">INDEX(C$5:C$44,SMALL(IF(COUNTIFS(OFFSET($C$5,,,ROW($C$5:$C$44)-4),$C$5:$C$44,OFFSET($D$5,,,ROW($C$5:$C$44)-4),$D$5:$D$44)=1,ROW($C$5:$C$44)-4),ROW(A16)))</f>
        <v>834ЕА1</v>
      </c>
      <c r="L39" s="41" t="str">
        <f t="array" aca="1" ref="L39" ca="1">INDEX(D$5:D$44,SMALL(IF(COUNTIFS(OFFSET($C$5,,,ROW($C$5:$C$44)-4),$C$5:$C$44,OFFSET($D$5,,,ROW($C$5:$C$44)-4),$D$5:$D$44)=1,ROW($C$5:$C$44)-4),ROW(B16)))</f>
        <v xml:space="preserve">Сименко </v>
      </c>
      <c r="N39" s="11">
        <v>18</v>
      </c>
      <c r="O39" s="12" t="s">
        <v>7</v>
      </c>
      <c r="P39" s="11" t="s">
        <v>54</v>
      </c>
    </row>
    <row r="40" spans="1:16" ht="15.75" x14ac:dyDescent="0.25">
      <c r="A40" s="52">
        <v>43999</v>
      </c>
      <c r="B40" s="18" t="s">
        <v>19</v>
      </c>
      <c r="C40" s="21" t="s">
        <v>81</v>
      </c>
      <c r="D40" s="88" t="s">
        <v>36</v>
      </c>
      <c r="E40" s="17"/>
      <c r="F40" s="17"/>
      <c r="G40" s="53"/>
      <c r="H40" s="29"/>
      <c r="K40" s="40" t="str">
        <f t="array" aca="1" ref="K40" ca="1">INDEX(C$5:C$44,SMALL(IF(COUNTIFS(OFFSET($C$5,,,ROW($C$5:$C$44)-4),$C$5:$C$44,OFFSET($D$5,,,ROW($C$5:$C$44)-4),$D$5:$D$44)=1,ROW($C$5:$C$44)-4),ROW(A17)))</f>
        <v>899ЕА1</v>
      </c>
      <c r="L40" s="41" t="str">
        <f t="array" aca="1" ref="L40" ca="1">INDEX(D$5:D$44,SMALL(IF(COUNTIFS(OFFSET($C$5,,,ROW($C$5:$C$44)-4),$C$5:$C$44,OFFSET($D$5,,,ROW($C$5:$C$44)-4),$D$5:$D$44)=1,ROW($C$5:$C$44)-4),ROW(B17)))</f>
        <v xml:space="preserve">Кустов </v>
      </c>
      <c r="N40" s="11">
        <v>19</v>
      </c>
      <c r="O40" s="12" t="s">
        <v>7</v>
      </c>
      <c r="P40" s="11" t="s">
        <v>55</v>
      </c>
    </row>
    <row r="41" spans="1:16" ht="15.75" x14ac:dyDescent="0.25">
      <c r="A41" s="52">
        <v>43999</v>
      </c>
      <c r="B41" s="18" t="s">
        <v>20</v>
      </c>
      <c r="C41" s="21" t="s">
        <v>82</v>
      </c>
      <c r="D41" s="88" t="s">
        <v>21</v>
      </c>
      <c r="E41" s="17"/>
      <c r="F41" s="17"/>
      <c r="G41" s="53"/>
      <c r="H41" s="29"/>
      <c r="K41" s="40" t="str">
        <f t="array" aca="1" ref="K41" ca="1">INDEX(C$5:C$44,SMALL(IF(COUNTIFS(OFFSET($C$5,,,ROW($C$5:$C$44)-4),$C$5:$C$44,OFFSET($D$5,,,ROW($C$5:$C$44)-4),$D$5:$D$44)=1,ROW($C$5:$C$44)-4),ROW(A18)))</f>
        <v>901ЕА1</v>
      </c>
      <c r="L41" s="41" t="str">
        <f t="array" aca="1" ref="L41" ca="1">INDEX(D$5:D$44,SMALL(IF(COUNTIFS(OFFSET($C$5,,,ROW($C$5:$C$44)-4),$C$5:$C$44,OFFSET($D$5,,,ROW($C$5:$C$44)-4),$D$5:$D$44)=1,ROW($C$5:$C$44)-4),ROW(B18)))</f>
        <v>Самсонов</v>
      </c>
      <c r="N41" s="11">
        <v>20</v>
      </c>
      <c r="O41" s="13" t="s">
        <v>6</v>
      </c>
      <c r="P41" s="15" t="s">
        <v>56</v>
      </c>
    </row>
    <row r="42" spans="1:16" ht="15.75" x14ac:dyDescent="0.25">
      <c r="A42" s="52">
        <v>43999</v>
      </c>
      <c r="B42" s="18" t="s">
        <v>22</v>
      </c>
      <c r="C42" s="21" t="s">
        <v>83</v>
      </c>
      <c r="D42" s="88">
        <v>0</v>
      </c>
      <c r="E42" s="17"/>
      <c r="F42" s="17"/>
      <c r="G42" s="53"/>
      <c r="H42" s="29"/>
      <c r="K42" s="40" t="str">
        <f t="array" aca="1" ref="K42" ca="1">INDEX(C$5:C$44,SMALL(IF(COUNTIFS(OFFSET($C$5,,,ROW($C$5:$C$44)-4),$C$5:$C$44,OFFSET($D$5,,,ROW($C$5:$C$44)-4),$D$5:$D$44)=1,ROW($C$5:$C$44)-4),ROW(A19)))</f>
        <v>986ТХ7</v>
      </c>
      <c r="L42" s="41" t="str">
        <f t="array" aca="1" ref="L42" ca="1">INDEX(D$5:D$44,SMALL(IF(COUNTIFS(OFFSET($C$5,,,ROW($C$5:$C$44)-4),$C$5:$C$44,OFFSET($D$5,,,ROW($C$5:$C$44)-4),$D$5:$D$44)=1,ROW($C$5:$C$44)-4),ROW(B19)))</f>
        <v>Болдуженко</v>
      </c>
      <c r="N42" s="11">
        <v>21</v>
      </c>
      <c r="O42" s="13" t="s">
        <v>6</v>
      </c>
      <c r="P42" s="11" t="s">
        <v>57</v>
      </c>
    </row>
    <row r="43" spans="1:16" ht="15.75" x14ac:dyDescent="0.25">
      <c r="A43" s="52">
        <v>43999</v>
      </c>
      <c r="B43" s="18" t="s">
        <v>23</v>
      </c>
      <c r="C43" s="21" t="s">
        <v>84</v>
      </c>
      <c r="D43" s="88" t="s">
        <v>24</v>
      </c>
      <c r="E43" s="17"/>
      <c r="F43" s="17"/>
      <c r="G43" s="53"/>
      <c r="H43" s="29"/>
      <c r="K43" s="40" t="str">
        <f t="array" aca="1" ref="K43" ca="1">INDEX(C$5:C$44,SMALL(IF(COUNTIFS(OFFSET($C$5,,,ROW($C$5:$C$44)-4),$C$5:$C$44,OFFSET($D$5,,,ROW($C$5:$C$44)-4),$D$5:$D$44)=1,ROW($C$5:$C$44)-4),ROW(A20)))</f>
        <v>987ТХ7</v>
      </c>
      <c r="L43" s="41" t="str">
        <f t="array" aca="1" ref="L43" ca="1">INDEX(D$5:D$44,SMALL(IF(COUNTIFS(OFFSET($C$5,,,ROW($C$5:$C$44)-4),$C$5:$C$44,OFFSET($D$5,,,ROW($C$5:$C$44)-4),$D$5:$D$44)=1,ROW($C$5:$C$44)-4),ROW(B20)))</f>
        <v>Лоншаков</v>
      </c>
      <c r="N43" s="11">
        <v>22</v>
      </c>
      <c r="O43" s="13" t="s">
        <v>6</v>
      </c>
      <c r="P43" s="14" t="s">
        <v>58</v>
      </c>
    </row>
    <row r="44" spans="1:16" ht="16.5" thickBot="1" x14ac:dyDescent="0.3">
      <c r="A44" s="60">
        <v>43999</v>
      </c>
      <c r="B44" s="61" t="s">
        <v>22</v>
      </c>
      <c r="C44" s="62" t="s">
        <v>85</v>
      </c>
      <c r="D44" s="98" t="s">
        <v>25</v>
      </c>
      <c r="E44" s="63"/>
      <c r="F44" s="63"/>
      <c r="G44" s="64"/>
      <c r="H44" s="29"/>
      <c r="K44" s="40" t="str">
        <f t="array" aca="1" ref="K44" ca="1">INDEX(C$5:C$44,SMALL(IF(COUNTIFS(OFFSET($C$5,,,ROW($C$5:$C$44)-4),$C$5:$C$44,OFFSET($D$5,,,ROW($C$5:$C$44)-4),$D$5:$D$44)=1,ROW($C$5:$C$44)-4),ROW(A21)))</f>
        <v>988ТХ7</v>
      </c>
      <c r="L44" s="41">
        <f t="array" aca="1" ref="L44" ca="1">INDEX(D$5:D$44,SMALL(IF(COUNTIFS(OFFSET($C$5,,,ROW($C$5:$C$44)-4),$C$5:$C$44,OFFSET($D$5,,,ROW($C$5:$C$44)-4),$D$5:$D$44)=1,ROW($C$5:$C$44)-4),ROW(B21)))</f>
        <v>0</v>
      </c>
      <c r="N44" s="11">
        <v>23</v>
      </c>
      <c r="O44" s="13" t="s">
        <v>6</v>
      </c>
      <c r="P44" s="15" t="s">
        <v>59</v>
      </c>
    </row>
    <row r="45" spans="1:16" ht="15.75" thickTop="1" x14ac:dyDescent="0.25">
      <c r="J45" s="44"/>
      <c r="K45" s="40" t="e">
        <f t="array" aca="1" ref="K45" ca="1">INDEX(C$5:C$44,SMALL(IF(COUNTIFS(OFFSET($C$5,,,ROW($C$5:$C$44)-4),$C$5:$C$44,OFFSET($D$5,,,ROW($C$5:$C$44)-4),$D$5:$D$44)=1,ROW($C$5:$C$44)-4),ROW(A22)))</f>
        <v>#NUM!</v>
      </c>
      <c r="L45" s="41" t="e">
        <f t="array" aca="1" ref="L45" ca="1">INDEX(D$5:D$44,SMALL(IF(COUNTIFS(OFFSET($C$5,,,ROW($C$5:$C$44)-4),$C$5:$C$44,OFFSET($D$5,,,ROW($C$5:$C$44)-4),$D$5:$D$44)=1,ROW($C$5:$C$44)-4),ROW(B22)))</f>
        <v>#NUM!</v>
      </c>
      <c r="N45" s="11">
        <v>24</v>
      </c>
      <c r="O45" s="13" t="s">
        <v>15</v>
      </c>
      <c r="P45" s="14" t="s">
        <v>60</v>
      </c>
    </row>
    <row r="46" spans="1:16" x14ac:dyDescent="0.25">
      <c r="K46" s="40" t="e">
        <f t="array" aca="1" ref="K46" ca="1">INDEX(C$5:C$44,SMALL(IF(COUNTIFS(OFFSET($C$5,,,ROW($C$5:$C$44)-4),$C$5:$C$44,OFFSET($D$5,,,ROW($C$5:$C$44)-4),$D$5:$D$44)=1,ROW($C$5:$C$44)-4),ROW(A23)))</f>
        <v>#NUM!</v>
      </c>
      <c r="L46" s="41" t="e">
        <f t="array" aca="1" ref="L46" ca="1">INDEX(D$5:D$44,SMALL(IF(COUNTIFS(OFFSET($C$5,,,ROW($C$5:$C$44)-4),$C$5:$C$44,OFFSET($D$5,,,ROW($C$5:$C$44)-4),$D$5:$D$44)=1,ROW($C$5:$C$44)-4),ROW(B23)))</f>
        <v>#NUM!</v>
      </c>
      <c r="N46" s="11">
        <v>25</v>
      </c>
      <c r="O46" s="13" t="s">
        <v>15</v>
      </c>
      <c r="P46" s="14" t="s">
        <v>61</v>
      </c>
    </row>
    <row r="47" spans="1:16" x14ac:dyDescent="0.25">
      <c r="K47" s="40" t="e">
        <f t="array" aca="1" ref="K47" ca="1">INDEX(C$5:C$44,SMALL(IF(COUNTIFS(OFFSET($C$5,,,ROW($C$5:$C$44)-4),$C$5:$C$44,OFFSET($D$5,,,ROW($C$5:$C$44)-4),$D$5:$D$44)=1,ROW($C$5:$C$44)-4),ROW(A24)))</f>
        <v>#NUM!</v>
      </c>
      <c r="L47" s="41" t="e">
        <f t="array" aca="1" ref="L47" ca="1">INDEX(D$5:D$44,SMALL(IF(COUNTIFS(OFFSET($C$5,,,ROW($C$5:$C$44)-4),$C$5:$C$44,OFFSET($D$5,,,ROW($C$5:$C$44)-4),$D$5:$D$44)=1,ROW($C$5:$C$44)-4),ROW(B24)))</f>
        <v>#NUM!</v>
      </c>
      <c r="N47" s="11">
        <v>26</v>
      </c>
      <c r="O47" s="13" t="s">
        <v>6</v>
      </c>
      <c r="P47" s="14" t="s">
        <v>62</v>
      </c>
    </row>
    <row r="48" spans="1:16" x14ac:dyDescent="0.25">
      <c r="K48" s="40" t="e">
        <f t="array" aca="1" ref="K48" ca="1">INDEX(C$5:C$44,SMALL(IF(COUNTIFS(OFFSET($C$5,,,ROW($C$5:$C$44)-4),$C$5:$C$44,OFFSET($D$5,,,ROW($C$5:$C$44)-4),$D$5:$D$44)=1,ROW($C$5:$C$44)-4),ROW(A25)))</f>
        <v>#NUM!</v>
      </c>
      <c r="L48" s="41" t="e">
        <f t="array" aca="1" ref="L48" ca="1">INDEX(D$5:D$44,SMALL(IF(COUNTIFS(OFFSET($C$5,,,ROW($C$5:$C$44)-4),$C$5:$C$44,OFFSET($D$5,,,ROW($C$5:$C$44)-4),$D$5:$D$44)=1,ROW($C$5:$C$44)-4),ROW(B25)))</f>
        <v>#NUM!</v>
      </c>
      <c r="N48" s="11">
        <v>27</v>
      </c>
      <c r="O48" s="13" t="s">
        <v>6</v>
      </c>
      <c r="P48" s="11" t="s">
        <v>63</v>
      </c>
    </row>
    <row r="49" spans="11:16" x14ac:dyDescent="0.25">
      <c r="K49" s="40" t="e">
        <f t="array" aca="1" ref="K49" ca="1">INDEX(C$5:C$44,SMALL(IF(COUNTIFS(OFFSET($C$5,,,ROW($C$5:$C$44)-4),$C$5:$C$44,OFFSET($D$5,,,ROW($C$5:$C$44)-4),$D$5:$D$44)=1,ROW($C$5:$C$44)-4),ROW(A26)))</f>
        <v>#NUM!</v>
      </c>
      <c r="L49" s="41" t="e">
        <f t="array" aca="1" ref="L49" ca="1">INDEX(D$5:D$44,SMALL(IF(COUNTIFS(OFFSET($C$5,,,ROW($C$5:$C$44)-4),$C$5:$C$44,OFFSET($D$5,,,ROW($C$5:$C$44)-4),$D$5:$D$44)=1,ROW($C$5:$C$44)-4),ROW(B26)))</f>
        <v>#NUM!</v>
      </c>
      <c r="N49" s="11">
        <v>28</v>
      </c>
      <c r="O49" s="13" t="s">
        <v>6</v>
      </c>
      <c r="P49" s="14" t="s">
        <v>64</v>
      </c>
    </row>
    <row r="50" spans="11:16" x14ac:dyDescent="0.25">
      <c r="K50" s="40" t="e">
        <f t="array" aca="1" ref="K50" ca="1">INDEX(C$5:C$44,SMALL(IF(COUNTIFS(OFFSET($C$5,,,ROW($C$5:$C$44)-4),$C$5:$C$44,OFFSET($D$5,,,ROW($C$5:$C$44)-4),$D$5:$D$44)=1,ROW($C$5:$C$44)-4),ROW(A27)))</f>
        <v>#NUM!</v>
      </c>
      <c r="L50" s="41" t="e">
        <f t="array" aca="1" ref="L50" ca="1">INDEX(D$5:D$44,SMALL(IF(COUNTIFS(OFFSET($C$5,,,ROW($C$5:$C$44)-4),$C$5:$C$44,OFFSET($D$5,,,ROW($C$5:$C$44)-4),$D$5:$D$44)=1,ROW($C$5:$C$44)-4),ROW(B27)))</f>
        <v>#NUM!</v>
      </c>
      <c r="N50" s="11">
        <v>29</v>
      </c>
      <c r="O50" s="13" t="s">
        <v>6</v>
      </c>
      <c r="P50" s="14" t="s">
        <v>65</v>
      </c>
    </row>
    <row r="51" spans="11:16" x14ac:dyDescent="0.25">
      <c r="K51" s="40" t="e">
        <f t="array" aca="1" ref="K51" ca="1">INDEX(C$5:C$44,SMALL(IF(COUNTIFS(OFFSET($C$5,,,ROW($C$5:$C$44)-4),$C$5:$C$44,OFFSET($D$5,,,ROW($C$5:$C$44)-4),$D$5:$D$44)=1,ROW($C$5:$C$44)-4),ROW(A28)))</f>
        <v>#NUM!</v>
      </c>
      <c r="L51" s="41" t="e">
        <f t="array" aca="1" ref="L51" ca="1">INDEX(D$5:D$44,SMALL(IF(COUNTIFS(OFFSET($C$5,,,ROW($C$5:$C$44)-4),$C$5:$C$44,OFFSET($D$5,,,ROW($C$5:$C$44)-4),$D$5:$D$44)=1,ROW($C$5:$C$44)-4),ROW(B28)))</f>
        <v>#NUM!</v>
      </c>
      <c r="N51" s="11">
        <v>30</v>
      </c>
      <c r="O51" s="13" t="s">
        <v>6</v>
      </c>
      <c r="P51" s="15" t="s">
        <v>66</v>
      </c>
    </row>
    <row r="52" spans="11:16" x14ac:dyDescent="0.25">
      <c r="K52" s="99" t="e">
        <f t="array" aca="1" ref="K52" ca="1">INDEX(C$5:C$44,SMALL(IF(COUNTIFS(OFFSET($C$5,,,ROW($C$5:$C$44)-4),$C$5:$C$44,OFFSET($D$5,,,ROW($C$5:$C$44)-4),$D$5:$D$44)=1,ROW($C$5:$C$44)-4),ROW(A29)))</f>
        <v>#NUM!</v>
      </c>
      <c r="L52" s="31" t="e">
        <f t="array" aca="1" ref="L52" ca="1">INDEX(D$5:D$44,SMALL(IF(COUNTIFS(OFFSET($C$5,,,ROW($C$5:$C$44)-4),$C$5:$C$44,OFFSET($D$5,,,ROW($C$5:$C$44)-4),$D$5:$D$44)=1,ROW($C$5:$C$44)-4),ROW(B29)))</f>
        <v>#NUM!</v>
      </c>
      <c r="N52" s="11">
        <v>31</v>
      </c>
      <c r="O52" s="13" t="s">
        <v>6</v>
      </c>
      <c r="P52" s="11" t="s">
        <v>67</v>
      </c>
    </row>
    <row r="53" spans="11:16" x14ac:dyDescent="0.25">
      <c r="K53" s="99" t="e">
        <f t="array" aca="1" ref="K53" ca="1">INDEX(C$5:C$44,SMALL(IF(COUNTIFS(OFFSET($C$5,,,ROW($C$5:$C$44)-4),$C$5:$C$44,OFFSET($D$5,,,ROW($C$5:$C$44)-4),$D$5:$D$44)=1,ROW($C$5:$C$44)-4),ROW(A30)))</f>
        <v>#NUM!</v>
      </c>
      <c r="L53" s="31" t="e">
        <f t="array" aca="1" ref="L53" ca="1">INDEX(D$5:D$44,SMALL(IF(COUNTIFS(OFFSET($C$5,,,ROW($C$5:$C$44)-4),$C$5:$C$44,OFFSET($D$5,,,ROW($C$5:$C$44)-4),$D$5:$D$44)=1,ROW($C$5:$C$44)-4),ROW(B30)))</f>
        <v>#NUM!</v>
      </c>
      <c r="N53" s="11">
        <v>32</v>
      </c>
      <c r="O53" s="13" t="s">
        <v>6</v>
      </c>
      <c r="P53" s="14" t="s">
        <v>68</v>
      </c>
    </row>
    <row r="54" spans="11:16" x14ac:dyDescent="0.25">
      <c r="K54" s="99" t="e">
        <f t="array" aca="1" ref="K54" ca="1">INDEX(C$5:C$44,SMALL(IF(COUNTIFS(OFFSET($C$5,,,ROW($C$5:$C$44)-4),$C$5:$C$44,OFFSET($D$5,,,ROW($C$5:$C$44)-4),$D$5:$D$44)=1,ROW($C$5:$C$44)-4),ROW(A31)))</f>
        <v>#NUM!</v>
      </c>
      <c r="L54" s="31" t="e">
        <f t="array" aca="1" ref="L54" ca="1">INDEX(D$5:D$44,SMALL(IF(COUNTIFS(OFFSET($C$5,,,ROW($C$5:$C$44)-4),$C$5:$C$44,OFFSET($D$5,,,ROW($C$5:$C$44)-4),$D$5:$D$44)=1,ROW($C$5:$C$44)-4),ROW(B31)))</f>
        <v>#NUM!</v>
      </c>
      <c r="N54" s="11">
        <v>33</v>
      </c>
      <c r="O54" s="13" t="s">
        <v>6</v>
      </c>
      <c r="P54" s="11" t="s">
        <v>69</v>
      </c>
    </row>
    <row r="55" spans="11:16" x14ac:dyDescent="0.25">
      <c r="K55" s="99" t="e">
        <f t="array" aca="1" ref="K55" ca="1">INDEX(C$5:C$44,SMALL(IF(COUNTIFS(OFFSET($C$5,,,ROW($C$5:$C$44)-4),$C$5:$C$44,OFFSET($D$5,,,ROW($C$5:$C$44)-4),$D$5:$D$44)=1,ROW($C$5:$C$44)-4),ROW(A32)))</f>
        <v>#NUM!</v>
      </c>
      <c r="L55" s="31" t="e">
        <f t="array" aca="1" ref="L55" ca="1">INDEX(D$5:D$44,SMALL(IF(COUNTIFS(OFFSET($C$5,,,ROW($C$5:$C$44)-4),$C$5:$C$44,OFFSET($D$5,,,ROW($C$5:$C$44)-4),$D$5:$D$44)=1,ROW($C$5:$C$44)-4),ROW(B32)))</f>
        <v>#NUM!</v>
      </c>
      <c r="N55" s="11">
        <v>34</v>
      </c>
      <c r="O55" s="12" t="s">
        <v>7</v>
      </c>
      <c r="P55" s="11" t="s">
        <v>70</v>
      </c>
    </row>
    <row r="56" spans="11:16" x14ac:dyDescent="0.25">
      <c r="K56" s="99" t="e">
        <f t="array" aca="1" ref="K56" ca="1">INDEX(C$5:C$44,SMALL(IF(COUNTIFS(OFFSET($C$5,,,ROW($C$5:$C$44)-4),$C$5:$C$44,OFFSET($D$5,,,ROW($C$5:$C$44)-4),$D$5:$D$44)=1,ROW($C$5:$C$44)-4),ROW(A33)))</f>
        <v>#NUM!</v>
      </c>
      <c r="L56" s="31" t="e">
        <f t="array" aca="1" ref="L56" ca="1">INDEX(D$5:D$44,SMALL(IF(COUNTIFS(OFFSET($C$5,,,ROW($C$5:$C$44)-4),$C$5:$C$44,OFFSET($D$5,,,ROW($C$5:$C$44)-4),$D$5:$D$44)=1,ROW($C$5:$C$44)-4),ROW(B33)))</f>
        <v>#NUM!</v>
      </c>
      <c r="N56" s="11">
        <v>35</v>
      </c>
      <c r="O56" s="13" t="s">
        <v>6</v>
      </c>
      <c r="P56" s="15" t="s">
        <v>71</v>
      </c>
    </row>
    <row r="57" spans="11:16" x14ac:dyDescent="0.25">
      <c r="K57" s="35" t="e">
        <f t="array" aca="1" ref="K57" ca="1">INDEX(C$5:C$44,SMALL(IF(COUNTIFS(OFFSET($C$5,,,ROW($C$5:$C$44)-4),$C$5:$C$44,OFFSET($D$5,,,ROW($C$5:$C$44)-4),$D$5:$D$44)=1,ROW($C$5:$C$44)-4),ROW(A34)))</f>
        <v>#NUM!</v>
      </c>
      <c r="L57" s="32" t="e">
        <f t="array" aca="1" ref="L57" ca="1">INDEX(D$5:D$44,SMALL(IF(COUNTIFS(OFFSET($C$5,,,ROW($C$5:$C$44)-4),$C$5:$C$44,OFFSET($D$5,,,ROW($C$5:$C$44)-4),$D$5:$D$44)=1,ROW($C$5:$C$44)-4),ROW(B34)))</f>
        <v>#NUM!</v>
      </c>
      <c r="N57" s="11">
        <v>36</v>
      </c>
      <c r="O57" s="13" t="s">
        <v>6</v>
      </c>
      <c r="P57" s="14" t="s">
        <v>72</v>
      </c>
    </row>
    <row r="58" spans="11:16" x14ac:dyDescent="0.25">
      <c r="N58" s="11">
        <v>37</v>
      </c>
      <c r="O58" s="13" t="s">
        <v>6</v>
      </c>
      <c r="P58" s="11" t="s">
        <v>73</v>
      </c>
    </row>
    <row r="59" spans="11:16" x14ac:dyDescent="0.25">
      <c r="N59" s="11">
        <v>38</v>
      </c>
      <c r="O59" s="13" t="s">
        <v>6</v>
      </c>
      <c r="P59" s="14" t="s">
        <v>74</v>
      </c>
    </row>
    <row r="60" spans="11:16" x14ac:dyDescent="0.25">
      <c r="N60" s="11">
        <v>39</v>
      </c>
      <c r="O60" s="13" t="s">
        <v>6</v>
      </c>
      <c r="P60" s="14" t="s">
        <v>75</v>
      </c>
    </row>
    <row r="61" spans="11:16" x14ac:dyDescent="0.25">
      <c r="N61" s="11">
        <v>40</v>
      </c>
      <c r="O61" s="13" t="s">
        <v>6</v>
      </c>
      <c r="P61" s="14" t="s">
        <v>76</v>
      </c>
    </row>
    <row r="62" spans="11:16" x14ac:dyDescent="0.25">
      <c r="N62" s="11">
        <v>41</v>
      </c>
      <c r="O62" s="13" t="s">
        <v>6</v>
      </c>
      <c r="P62" s="11" t="s">
        <v>77</v>
      </c>
    </row>
    <row r="63" spans="11:16" x14ac:dyDescent="0.25">
      <c r="N63" s="11">
        <v>42</v>
      </c>
      <c r="O63" s="12" t="s">
        <v>6</v>
      </c>
      <c r="P63" s="11" t="s">
        <v>79</v>
      </c>
    </row>
    <row r="64" spans="11:16" x14ac:dyDescent="0.25">
      <c r="N64" s="11">
        <v>43</v>
      </c>
      <c r="O64" s="12" t="s">
        <v>27</v>
      </c>
      <c r="P64" s="11" t="s">
        <v>26</v>
      </c>
    </row>
  </sheetData>
  <mergeCells count="6">
    <mergeCell ref="B2:E2"/>
    <mergeCell ref="N2:P2"/>
    <mergeCell ref="K2:L2"/>
    <mergeCell ref="N21:P21"/>
    <mergeCell ref="H2:H5"/>
    <mergeCell ref="N17:T19"/>
  </mergeCells>
  <conditionalFormatting sqref="B9:D10 B11:E15 B24:D33 E26:E33">
    <cfRule type="expression" dxfId="11" priority="12">
      <formula>SEARCH(#REF!,"ночь")=1</formula>
    </cfRule>
  </conditionalFormatting>
  <conditionalFormatting sqref="B9:D10 B11:E15 B24:D33 E26:E33">
    <cfRule type="expression" dxfId="10" priority="11">
      <formula>#REF!&lt;&gt;OFFSET(#REF!,1,0)</formula>
    </cfRule>
  </conditionalFormatting>
  <conditionalFormatting sqref="C17 B20:C20 B16:C16">
    <cfRule type="expression" dxfId="9" priority="10">
      <formula>SEARCH(#REF!,"ночь")=1</formula>
    </cfRule>
  </conditionalFormatting>
  <conditionalFormatting sqref="C17 B20:C20 B16:C16">
    <cfRule type="expression" dxfId="8" priority="9">
      <formula>#REF!&lt;&gt;OFFSET(#REF!,1,0)</formula>
    </cfRule>
  </conditionalFormatting>
  <conditionalFormatting sqref="F11:F15 F26:F33">
    <cfRule type="expression" dxfId="7" priority="8">
      <formula>#REF!&lt;&gt;OFFSET(#REF!,1,0)</formula>
    </cfRule>
  </conditionalFormatting>
  <conditionalFormatting sqref="F11:F15 F26:F33">
    <cfRule type="expression" dxfId="6" priority="7">
      <formula>SEARCH(#REF!,"ночь")=1</formula>
    </cfRule>
  </conditionalFormatting>
  <conditionalFormatting sqref="C16">
    <cfRule type="expression" dxfId="5" priority="6">
      <formula>#REF!&lt;&gt;OFFSET(#REF!,1,0)</formula>
    </cfRule>
  </conditionalFormatting>
  <conditionalFormatting sqref="C16">
    <cfRule type="expression" dxfId="4" priority="5">
      <formula>SEARCH(#REF!,"ночь")=1</formula>
    </cfRule>
  </conditionalFormatting>
  <conditionalFormatting sqref="B34:E44">
    <cfRule type="expression" dxfId="3" priority="4">
      <formula>SEARCH(#REF!,"ночь")=1</formula>
    </cfRule>
  </conditionalFormatting>
  <conditionalFormatting sqref="B34:E44">
    <cfRule type="expression" dxfId="2" priority="3">
      <formula>#REF!&lt;&gt;OFFSET(#REF!,1,0)</formula>
    </cfRule>
  </conditionalFormatting>
  <conditionalFormatting sqref="F34:F44">
    <cfRule type="expression" dxfId="1" priority="2">
      <formula>#REF!&lt;&gt;OFFSET(#REF!,1,0)</formula>
    </cfRule>
  </conditionalFormatting>
  <conditionalFormatting sqref="F34:F44">
    <cfRule type="expression" dxfId="0" priority="1">
      <formula>SEARCH(#REF!,"ночь")=1</formula>
    </cfRule>
  </conditionalFormatting>
  <dataValidations count="1">
    <dataValidation allowBlank="1" showDropDown="1" showInputMessage="1" showErrorMessage="1" sqref="D16 E6:E10 E3:G5 E16:G25 F6:G15 F26:G33 E34:G36 F37:G44"/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Анатолий Валерьевич Заричный</dc:creator>
  <cp:lastModifiedBy>Анатолий Валерьевич Заричный</cp:lastModifiedBy>
  <cp:lastPrinted>2020-06-16T09:19:45Z</cp:lastPrinted>
  <dcterms:created xsi:type="dcterms:W3CDTF">2020-06-16T07:50:27Z</dcterms:created>
  <dcterms:modified xsi:type="dcterms:W3CDTF">2020-06-17T09:43:43Z</dcterms:modified>
</cp:coreProperties>
</file>