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EXCEL\С сайта EXELWorld\"/>
    </mc:Choice>
  </mc:AlternateContent>
  <xr:revisionPtr revIDLastSave="0" documentId="8_{881450D2-B461-4681-A681-916F7F7318C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Мои данные" sheetId="1" r:id="rId1"/>
    <sheet name="Вспомогательный" sheetId="2" state="hidden" r:id="rId2"/>
  </sheets>
  <definedNames>
    <definedName name="Print_Area" localSheetId="0">'Мои данные'!$A$1:$N$28</definedName>
    <definedName name="Print_Titles" localSheetId="0">'Мои данные'!$15:$15</definedName>
    <definedName name="_xlnm.Print_Titles" localSheetId="0">'Мои данные'!$15:$15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1" l="1"/>
  <c r="N19" i="1"/>
  <c r="N20" i="1"/>
  <c r="N21" i="1"/>
  <c r="E17" i="1"/>
  <c r="A12" i="2"/>
  <c r="N17" i="1"/>
  <c r="F17" i="1"/>
  <c r="D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Alex</author>
    <author>Alex Sosedko</author>
  </authors>
  <commentList>
    <comment ref="A2" authorId="0" shapeId="0" xr:uid="{00000000-0006-0000-0000-000001000000}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A3" authorId="0" shapeId="0" xr:uid="{00000000-0006-0000-0000-000002000000}">
      <text>
        <r>
          <rPr>
            <sz val="8"/>
            <color indexed="81"/>
            <rFont val="Tahoma"/>
            <family val="2"/>
            <charset val="204"/>
          </rPr>
          <t xml:space="preserve"> &lt;Индекс/ЛН расчета&gt;</t>
        </r>
      </text>
    </comment>
    <comment ref="A7" authorId="0" shapeId="0" xr:uid="{00000000-0006-0000-0000-000003000000}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стройки&gt;, &lt;Наименование объекта&gt;, &lt;Наименование локальной сметы&gt;</t>
        </r>
      </text>
    </comment>
    <comment ref="A10" authorId="0" shapeId="0" xr:uid="{00000000-0006-0000-0000-000004000000}">
      <text>
        <r>
          <rPr>
            <sz val="8"/>
            <color indexed="81"/>
            <rFont val="Tahoma"/>
            <family val="2"/>
            <charset val="204"/>
          </rPr>
          <t xml:space="preserve"> &lt;Подрядчик&gt;</t>
        </r>
      </text>
    </comment>
    <comment ref="C12" authorId="1" shapeId="0" xr:uid="{00000000-0006-0000-0000-000005000000}">
      <text>
        <r>
          <rPr>
            <b/>
            <sz val="8"/>
            <color indexed="81"/>
            <rFont val="Tahoma"/>
            <family val="2"/>
            <charset val="204"/>
          </rPr>
          <t xml:space="preserve"> &lt;Заказчик&gt;</t>
        </r>
      </text>
    </comment>
    <comment ref="A15" authorId="0" shapeId="0" xr:uid="{00000000-0006-0000-0000-000006000000}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15" authorId="0" shapeId="0" xr:uid="{00000000-0006-0000-0000-000007000000}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</text>
    </comment>
    <comment ref="C15" authorId="2" shapeId="0" xr:uid="{00000000-0006-0000-0000-000008000000}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D15" authorId="0" shapeId="0" xr:uid="{00000000-0006-0000-0000-000009000000}">
      <text>
        <r>
          <rPr>
            <sz val="8"/>
            <color indexed="81"/>
            <rFont val="Tahoma"/>
            <family val="2"/>
            <charset val="204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E15" authorId="0" shapeId="0" xr:uid="{00000000-0006-0000-0000-00000A000000}">
      <text>
        <r>
          <rPr>
            <sz val="8"/>
            <color indexed="81"/>
            <rFont val="Tahoma"/>
            <family val="2"/>
            <charset val="204"/>
          </rPr>
          <t xml:space="preserve"> =IF(&lt;Пустой идентификатор&gt;&lt;Количество всего (физ. объем) по позиции&gt; = "","0",&lt;Количество всего (физ. объем) по позиции&gt;)</t>
        </r>
      </text>
    </comment>
    <comment ref="F15" authorId="0" shapeId="0" xr:uid="{00000000-0006-0000-0000-00000B000000}">
      <text>
        <r>
          <rPr>
            <sz val="8"/>
            <color indexed="81"/>
            <rFont val="Tahoma"/>
            <family val="2"/>
            <charset val="204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5" authorId="0" shapeId="0" xr:uid="{00000000-0006-0000-0000-00000C000000}">
      <text>
        <r>
          <rPr>
            <sz val="8"/>
            <color indexed="81"/>
            <rFont val="Tahoma"/>
            <family val="2"/>
            <charset val="204"/>
          </rPr>
          <t xml:space="preserve"> &lt;К-т к позиции на прямые затраты&gt;</t>
        </r>
      </text>
    </comment>
    <comment ref="H15" authorId="0" shapeId="0" xr:uid="{00000000-0006-0000-0000-00000D000000}">
      <text>
        <r>
          <rPr>
            <sz val="8"/>
            <color indexed="81"/>
            <rFont val="Tahoma"/>
            <family val="2"/>
            <charset val="204"/>
          </rPr>
          <t xml:space="preserve"> &lt;Формула расчета физ. объема&gt;</t>
        </r>
      </text>
    </comment>
    <comment ref="I15" authorId="0" shapeId="0" xr:uid="{00000000-0006-0000-0000-00000E000000}">
      <text>
        <r>
          <rPr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</text>
    </comment>
    <comment ref="J15" authorId="2" shapeId="0" xr:uid="{00000000-0006-0000-0000-00000F000000}">
      <text>
        <r>
          <rPr>
            <b/>
            <sz val="8"/>
            <color indexed="81"/>
            <rFont val="Tahoma"/>
            <family val="2"/>
            <charset val="204"/>
          </rPr>
          <t xml:space="preserve"> &lt;Уровень цен позиции&gt;</t>
        </r>
      </text>
    </comment>
    <comment ref="K15" authorId="2" shapeId="0" xr:uid="{00000000-0006-0000-0000-000010000000}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</text>
    </comment>
    <comment ref="L15" authorId="1" shapeId="0" xr:uid="{00000000-0006-0000-0000-000011000000}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раздела&gt;</t>
        </r>
      </text>
    </comment>
    <comment ref="M15" authorId="0" shapeId="0" xr:uid="{00000000-0006-0000-0000-000012000000}">
      <text>
        <r>
          <rPr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</text>
    </comment>
    <comment ref="N15" authorId="1" shapeId="0" xr:uid="{00000000-0006-0000-0000-000013000000}">
      <text>
        <r>
          <rPr>
            <b/>
            <sz val="8"/>
            <color indexed="81"/>
            <rFont val="Tahoma"/>
            <family val="2"/>
            <charset val="204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A18" authorId="0" shapeId="0" xr:uid="{00000000-0006-0000-0000-000014000000}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N18" authorId="0" shapeId="0" xr:uid="{00000000-0006-0000-0000-000015000000}">
      <text>
        <r>
          <rPr>
            <sz val="8"/>
            <color indexed="81"/>
            <rFont val="Tahoma"/>
            <family val="2"/>
            <charset val="204"/>
          </rPr>
          <t xml:space="preserve"> =&lt;Прямые затраты (итоги)&gt;/1000</t>
        </r>
      </text>
    </comment>
    <comment ref="C24" authorId="0" shapeId="0" xr:uid="{00000000-0006-0000-0000-000016000000}">
      <text>
        <r>
          <rPr>
            <sz val="8"/>
            <color indexed="81"/>
            <rFont val="Tahoma"/>
            <family val="2"/>
            <charset val="204"/>
          </rPr>
          <t xml:space="preserve"> &lt;подпись 360 значение&gt;</t>
        </r>
      </text>
    </comment>
    <comment ref="C27" authorId="1" shapeId="0" xr:uid="{00000000-0006-0000-0000-000017000000}">
      <text>
        <r>
          <rPr>
            <b/>
            <sz val="8"/>
            <color indexed="81"/>
            <rFont val="Tahoma"/>
            <family val="2"/>
            <charset val="204"/>
          </rPr>
          <t xml:space="preserve"> &lt;Составил&gt;</t>
        </r>
      </text>
    </comment>
    <comment ref="A29" authorId="1" shapeId="0" xr:uid="{00000000-0006-0000-0000-000018000000}">
      <text>
        <r>
          <rPr>
            <b/>
            <sz val="8"/>
            <color indexed="81"/>
            <rFont val="Tahoma"/>
            <family val="2"/>
            <charset val="204"/>
          </rPr>
          <t xml:space="preserve"> &lt;Комментарии к смете&gt;</t>
        </r>
      </text>
    </comment>
  </commentList>
</comments>
</file>

<file path=xl/sharedStrings.xml><?xml version="1.0" encoding="utf-8"?>
<sst xmlns="http://schemas.openxmlformats.org/spreadsheetml/2006/main" count="23" uniqueCount="23">
  <si>
    <t>№ пп</t>
  </si>
  <si>
    <t>на проектные (изыскательские)  работы</t>
  </si>
  <si>
    <t>Наименование проектной (изыскательской) организации</t>
  </si>
  <si>
    <t>Наименование организации заказчика</t>
  </si>
  <si>
    <t xml:space="preserve">Главный инженер проекта </t>
  </si>
  <si>
    <t xml:space="preserve">Составитель сметы </t>
  </si>
  <si>
    <t xml:space="preserve">СМЕТА № 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</si>
  <si>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</si>
  <si>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</si>
  <si>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 xml:space="preserve">Приложение к Договору № </t>
  </si>
  <si>
    <t>Форма 2п</t>
  </si>
  <si>
    <t>Расчет стоимости: (a+bx)*Kj или
(стоимость
строительно-монтажных
работ)*проц./ 100 или количество * цена, руб.</t>
  </si>
  <si>
    <t>Стоимость работ,    тыс. руб.</t>
  </si>
  <si>
    <t>ОБУСТРОЙСТВО КИРИНСКОГО ГКМ (корректировка 2)_x000D_
Береговые объекты обустройства, , Производственный экологический мониторинг на период эксплуатации. Выбросы от организованных и неорганизованных источников (1 источник)</t>
  </si>
  <si>
    <t>Раздел 1. Выбросы от организованных источников</t>
  </si>
  <si>
    <t>Инвентаризация источников выбросов</t>
  </si>
  <si>
    <t>ФЕРп03-02-056-01
Приказ Минстроя России от 26.12.2019 №876/пр</t>
  </si>
  <si>
    <t>цены 2001</t>
  </si>
  <si>
    <t>шт</t>
  </si>
  <si>
    <t>Итого прямые затраты по смете в базисных ценах</t>
  </si>
  <si>
    <t>Накладные расходы</t>
  </si>
  <si>
    <t>Сметная прибыль</t>
  </si>
  <si>
    <t>ВСЕГО по смете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</si>
</sst>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5" fillId="0" borderId="1">
      <alignment horizontal="center"/>
    </xf>
    <xf numFmtId="0" fontId="1" fillId="0" borderId="0">
      <alignment vertical="top"/>
    </xf>
    <xf numFmtId="0" fontId="5" fillId="0" borderId="1">
      <alignment horizontal="center"/>
    </xf>
    <xf numFmtId="0" fontId="5" fillId="0" borderId="0">
      <alignment vertical="top"/>
    </xf>
    <xf numFmtId="0" fontId="5" fillId="0" borderId="0">
      <alignment horizontal="right" vertical="top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1">
      <alignment horizontal="center" wrapText="1"/>
    </xf>
    <xf numFmtId="0" fontId="5" fillId="0" borderId="1">
      <alignment horizontal="center"/>
    </xf>
    <xf numFmtId="0" fontId="5" fillId="0" borderId="1">
      <alignment horizontal="center" wrapText="1"/>
    </xf>
    <xf numFmtId="0" fontId="1" fillId="0" borderId="0"/>
    <xf numFmtId="0" fontId="5" fillId="0" borderId="0">
      <alignment horizontal="center"/>
    </xf>
    <xf numFmtId="0" fontId="5" fillId="0" borderId="0">
      <alignment horizontal="left" vertical="top"/>
    </xf>
    <xf numFmtId="0" fontId="5" fillId="0" borderId="0"/>
  </cellStyleXfs>
  <cellXfs count="36">
    <xf numFmtId="0" fontId="0" fillId="0" borderId="0" xfId="0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left" indent="1"/>
    </xf>
    <xf numFmtId="0" fontId="8" fillId="0" borderId="0" xfId="21" applyFont="1" applyBorder="1">
      <alignment horizontal="center"/>
    </xf>
    <xf numFmtId="0" fontId="8" fillId="0" borderId="0" xfId="2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0" borderId="0" xfId="22" applyFont="1">
      <alignment horizontal="left" vertical="top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8" fillId="0" borderId="2" xfId="12" applyFont="1" applyBorder="1">
      <alignment horizontal="center" wrapText="1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10" fontId="8" fillId="0" borderId="2" xfId="0" applyNumberFormat="1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4" fontId="8" fillId="0" borderId="1" xfId="5" applyNumberFormat="1" applyFont="1" applyBorder="1" applyAlignment="1">
      <alignment horizontal="right" vertical="top" wrapText="1"/>
    </xf>
    <xf numFmtId="164" fontId="9" fillId="0" borderId="1" xfId="5" applyNumberFormat="1" applyFont="1" applyBorder="1" applyAlignment="1">
      <alignment horizontal="right" vertical="top" wrapText="1"/>
    </xf>
    <xf numFmtId="0" fontId="10" fillId="0" borderId="0" xfId="21" applyFont="1" applyBorder="1" applyAlignment="1">
      <alignment horizontal="left" vertical="top" wrapText="1"/>
    </xf>
    <xf numFmtId="0" fontId="8" fillId="0" borderId="0" xfId="21" applyFont="1" applyBorder="1" applyAlignment="1">
      <alignment horizontal="left" wrapText="1"/>
    </xf>
    <xf numFmtId="0" fontId="7" fillId="0" borderId="0" xfId="21" applyFont="1">
      <alignment horizontal="center"/>
    </xf>
    <xf numFmtId="0" fontId="8" fillId="0" borderId="0" xfId="0" applyFont="1" applyAlignment="1">
      <alignment horizontal="center"/>
    </xf>
    <xf numFmtId="0" fontId="9" fillId="0" borderId="0" xfId="21" applyFont="1" applyBorder="1" applyAlignment="1">
      <alignment horizontal="center" vertical="top" wrapText="1"/>
    </xf>
    <xf numFmtId="0" fontId="8" fillId="0" borderId="0" xfId="21" applyFont="1" applyBorder="1" applyAlignment="1">
      <alignment horizontal="left" vertical="top" wrapText="1"/>
    </xf>
    <xf numFmtId="0" fontId="8" fillId="0" borderId="0" xfId="2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1" xfId="5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9" fillId="0" borderId="1" xfId="5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</cellXfs>
  <cellStyles count="24">
    <cellStyle name="Акт" xfId="1" xr:uid="{00000000-0005-0000-0000-000000000000}"/>
    <cellStyle name="АктМТСН" xfId="2" xr:uid="{00000000-0005-0000-0000-000001000000}"/>
    <cellStyle name="ВедРесурсов" xfId="3" xr:uid="{00000000-0005-0000-0000-000002000000}"/>
    <cellStyle name="ВедРесурсовАкт" xfId="4" xr:uid="{00000000-0005-0000-0000-000003000000}"/>
    <cellStyle name="Итоги" xfId="5" xr:uid="{00000000-0005-0000-0000-000004000000}"/>
    <cellStyle name="ИтогоАктБазЦ" xfId="6" xr:uid="{00000000-0005-0000-0000-000005000000}"/>
    <cellStyle name="ИтогоАктБИМ" xfId="7" xr:uid="{00000000-0005-0000-0000-000006000000}"/>
    <cellStyle name="ИтогоАктРесМет" xfId="8" xr:uid="{00000000-0005-0000-0000-000007000000}"/>
    <cellStyle name="ИтогоБазЦ" xfId="9" xr:uid="{00000000-0005-0000-0000-000008000000}"/>
    <cellStyle name="ИтогоБИМ" xfId="10" xr:uid="{00000000-0005-0000-0000-000009000000}"/>
    <cellStyle name="ИтогоРесМет" xfId="11" xr:uid="{00000000-0005-0000-0000-00000A000000}"/>
    <cellStyle name="ЛокСмета" xfId="12" xr:uid="{00000000-0005-0000-0000-00000B000000}"/>
    <cellStyle name="ЛокСмМТСН" xfId="13" xr:uid="{00000000-0005-0000-0000-00000C000000}"/>
    <cellStyle name="М29" xfId="14" xr:uid="{00000000-0005-0000-0000-00000D000000}"/>
    <cellStyle name="ОбСмета" xfId="15" xr:uid="{00000000-0005-0000-0000-00000E000000}"/>
    <cellStyle name="Обычный" xfId="0" builtinId="0"/>
    <cellStyle name="Параметр" xfId="16" xr:uid="{00000000-0005-0000-0000-000010000000}"/>
    <cellStyle name="ПеременныеСметы" xfId="17" xr:uid="{00000000-0005-0000-0000-000011000000}"/>
    <cellStyle name="РесСмета" xfId="18" xr:uid="{00000000-0005-0000-0000-000012000000}"/>
    <cellStyle name="СводкаСтоимРаб" xfId="19" xr:uid="{00000000-0005-0000-0000-000013000000}"/>
    <cellStyle name="СводРасч" xfId="20" xr:uid="{00000000-0005-0000-0000-000014000000}"/>
    <cellStyle name="Титул" xfId="21" xr:uid="{00000000-0005-0000-0000-000015000000}"/>
    <cellStyle name="Хвост" xfId="22" xr:uid="{00000000-0005-0000-0000-000016000000}"/>
    <cellStyle name="Экспертиза" xfId="23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Y29"/>
  <sheetViews>
    <sheetView showGridLines="0" tabSelected="1" topLeftCell="A4" zoomScale="120" zoomScaleNormal="120" workbookViewId="0">
      <selection activeCell="B14" sqref="B14"/>
    </sheetView>
  </sheetViews>
  <sheetFormatPr defaultRowHeight="12.75" x14ac:dyDescent="0.2"/>
  <cols>
    <col min="1" max="1" width="5.7109375" style="1" customWidth="1"/>
    <col min="2" max="3" width="29.42578125" style="1" customWidth="1"/>
    <col min="4" max="4" width="16.85546875" style="1" customWidth="1"/>
    <col min="5" max="10" width="22.140625" style="1" hidden="1" customWidth="1"/>
    <col min="11" max="11" width="73.7109375" style="1" hidden="1" customWidth="1"/>
    <col min="12" max="13" width="15" style="1" hidden="1" customWidth="1"/>
    <col min="14" max="14" width="11.140625" style="1" customWidth="1"/>
    <col min="15" max="16" width="9.140625" style="1" customWidth="1"/>
    <col min="17" max="24" width="9.140625" style="1"/>
    <col min="25" max="25" width="79.28515625" style="13" customWidth="1"/>
    <col min="26" max="16384" width="9.140625" style="1"/>
  </cols>
  <sheetData>
    <row r="1" spans="1:14" x14ac:dyDescent="0.2">
      <c r="A1" s="24"/>
      <c r="B1" s="24"/>
      <c r="C1" s="24"/>
      <c r="D1" s="24"/>
      <c r="N1" s="12" t="s">
        <v>10</v>
      </c>
    </row>
    <row r="2" spans="1:14" x14ac:dyDescent="0.2">
      <c r="A2" s="28" t="s">
        <v>9</v>
      </c>
      <c r="B2" s="28"/>
      <c r="C2" s="28"/>
      <c r="D2" s="28"/>
    </row>
    <row r="3" spans="1:14" ht="15.75" x14ac:dyDescent="0.25">
      <c r="A3" s="25" t="s">
        <v>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">
      <c r="A7" s="27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">
      <c r="A9" s="3" t="s">
        <v>2</v>
      </c>
      <c r="B9" s="2"/>
    </row>
    <row r="10" spans="1:14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x14ac:dyDescent="0.2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">
      <c r="A12" s="3" t="s">
        <v>3</v>
      </c>
      <c r="B12" s="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x14ac:dyDescent="0.2">
      <c r="A13" s="2"/>
      <c r="B13" s="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s="8" customFormat="1" ht="100.5" customHeight="1" x14ac:dyDescent="0.2">
      <c r="A14" s="7" t="s">
        <v>0</v>
      </c>
      <c r="B14" s="7" t="s">
        <v>7</v>
      </c>
      <c r="C14" s="7" t="s">
        <v>8</v>
      </c>
      <c r="D14" s="7" t="s">
        <v>11</v>
      </c>
      <c r="E14" s="7"/>
      <c r="F14" s="7"/>
      <c r="G14" s="7"/>
      <c r="H14" s="7"/>
      <c r="I14" s="7"/>
      <c r="J14" s="7"/>
      <c r="K14" s="7"/>
      <c r="L14" s="7"/>
      <c r="M14" s="7"/>
      <c r="N14" s="7" t="s">
        <v>12</v>
      </c>
    </row>
    <row r="15" spans="1:14" x14ac:dyDescent="0.2">
      <c r="A15" s="14">
        <v>1</v>
      </c>
      <c r="B15" s="14">
        <v>2</v>
      </c>
      <c r="C15" s="14">
        <v>3</v>
      </c>
      <c r="D15" s="14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>
        <v>5</v>
      </c>
    </row>
    <row r="16" spans="1:14" s="9" customFormat="1" ht="21" customHeight="1" x14ac:dyDescent="0.2">
      <c r="A16" s="30" t="s">
        <v>14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25" s="9" customFormat="1" ht="38.25" x14ac:dyDescent="0.2">
      <c r="A17" s="15">
        <v>1</v>
      </c>
      <c r="B17" s="16" t="s">
        <v>15</v>
      </c>
      <c r="C17" s="17" t="s">
        <v>16</v>
      </c>
      <c r="D17" s="18" t="str">
        <f ca="1">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</f>
        <v xml:space="preserve">1 * 277.57 </v>
      </c>
      <c r="E17" s="19">
        <f>IF( 1 = "","0",1)</f>
        <v>1</v>
      </c>
      <c r="F17" s="19" t="str">
        <f ca="1">IF(INDIRECT("J" &amp; ROW())="текущие цены", IF(INDIRECT("G" &amp; ROW())="", "0", "0"), IF(INDIRECT("G" &amp; ROW())="", "277.57","277.57"))</f>
        <v>277.57</v>
      </c>
      <c r="G17" s="19"/>
      <c r="H17" s="19"/>
      <c r="I17" s="19"/>
      <c r="J17" s="19" t="s">
        <v>17</v>
      </c>
      <c r="K17" s="19"/>
      <c r="L17" s="19">
        <v>1</v>
      </c>
      <c r="M17" s="19" t="s">
        <v>18</v>
      </c>
      <c r="N17" s="20">
        <f ca="1">IF(INDIRECT("J" &amp; ROW())="текущие цены", 0/1000, 278/1000)</f>
        <v>0.27800000000000002</v>
      </c>
    </row>
    <row r="18" spans="1:25" s="9" customFormat="1" x14ac:dyDescent="0.2">
      <c r="A18" s="32" t="s">
        <v>19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21">
        <f>278/1000</f>
        <v>0.27800000000000002</v>
      </c>
    </row>
    <row r="19" spans="1:25" s="9" customFormat="1" x14ac:dyDescent="0.2">
      <c r="A19" s="32" t="s">
        <v>20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21">
        <f>200/1000</f>
        <v>0.2</v>
      </c>
    </row>
    <row r="20" spans="1:25" s="9" customFormat="1" x14ac:dyDescent="0.2">
      <c r="A20" s="32" t="s">
        <v>21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21">
        <f>111/1000</f>
        <v>0.111</v>
      </c>
    </row>
    <row r="21" spans="1:25" s="9" customFormat="1" x14ac:dyDescent="0.2">
      <c r="A21" s="34" t="s">
        <v>22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22">
        <f>27512/1000</f>
        <v>27.512</v>
      </c>
    </row>
    <row r="22" spans="1:25" s="10" customForma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Y22" s="9"/>
    </row>
    <row r="23" spans="1:2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5" x14ac:dyDescent="0.2">
      <c r="A24" s="1" t="s">
        <v>4</v>
      </c>
      <c r="B24" s="2"/>
      <c r="C24" s="1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25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5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25" x14ac:dyDescent="0.2">
      <c r="A27" s="1" t="s">
        <v>5</v>
      </c>
      <c r="B27" s="2"/>
      <c r="C27" s="1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9" spans="1: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3">
    <mergeCell ref="A29:N29"/>
    <mergeCell ref="A1:D1"/>
    <mergeCell ref="A3:N3"/>
    <mergeCell ref="A4:N4"/>
    <mergeCell ref="A7:N7"/>
    <mergeCell ref="C12:N12"/>
    <mergeCell ref="A2:D2"/>
    <mergeCell ref="A10:N10"/>
    <mergeCell ref="A16:N16"/>
    <mergeCell ref="A18:M18"/>
    <mergeCell ref="A19:M19"/>
    <mergeCell ref="A20:M20"/>
    <mergeCell ref="A21:M21"/>
  </mergeCells>
  <phoneticPr fontId="4" type="noConversion"/>
  <pageMargins left="0.78740157480314965" right="0.39370078740157483" top="0.39370078740157483" bottom="0.39370078740157483" header="0.23622047244094491" footer="0.23622047244094491"/>
  <pageSetup paperSize="9" scale="99" fitToHeight="30000" orientation="portrait" r:id="rId1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2"/>
  <sheetViews>
    <sheetView workbookViewId="0">
      <selection activeCell="A12" sqref="A12"/>
    </sheetView>
  </sheetViews>
  <sheetFormatPr defaultRowHeight="12.75" x14ac:dyDescent="0.2"/>
  <sheetData>
    <row r="12" spans="1:1" x14ac:dyDescent="0.2">
      <c r="A12">
        <f>MAX('Мои данные'!L:L)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Мои данные</vt:lpstr>
      <vt:lpstr>Вспомогательный</vt:lpstr>
      <vt:lpstr>'Мои данные'!Print_Area</vt:lpstr>
      <vt:lpstr>'Мои данные'!Print_Titles</vt:lpstr>
      <vt:lpstr>'Мои данные'!Заголовки_для_печати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tbo06</dc:creator>
  <dc:description>17.05.2010</dc:description>
  <cp:lastModifiedBy>Михаил</cp:lastModifiedBy>
  <cp:lastPrinted>2009-09-21T09:31:36Z</cp:lastPrinted>
  <dcterms:created xsi:type="dcterms:W3CDTF">2007-02-21T08:42:24Z</dcterms:created>
  <dcterms:modified xsi:type="dcterms:W3CDTF">2020-06-22T02:28:17Z</dcterms:modified>
</cp:coreProperties>
</file>