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8_{3E7D1C0C-2CEE-4A3D-B229-81F19EB77E7A}" xr6:coauthVersionLast="45" xr6:coauthVersionMax="45" xr10:uidLastSave="{00000000-0000-0000-0000-000000000000}"/>
  <bookViews>
    <workbookView xWindow="-120" yWindow="-120" windowWidth="38640" windowHeight="15840" xr2:uid="{BF863A8B-0117-7F4D-8FDC-875BD1BCFBB6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 l="1"/>
  <c r="A31" i="1" l="1"/>
  <c r="A30" i="1" l="1"/>
  <c r="A29" i="1"/>
  <c r="A28" i="1"/>
  <c r="A27" i="1"/>
  <c r="A26" i="1"/>
  <c r="A25" i="1"/>
  <c r="C11" i="1"/>
  <c r="D10" i="1"/>
  <c r="C15" i="1" l="1"/>
  <c r="C20" i="1"/>
  <c r="C18" i="1"/>
  <c r="C16" i="1"/>
  <c r="C14" i="1"/>
  <c r="C17" i="1"/>
  <c r="C19" i="1"/>
  <c r="D11" i="1"/>
  <c r="B30" i="1" l="1" a="1"/>
  <c r="B30" i="1" s="1"/>
  <c r="B28" i="1" a="1"/>
  <c r="C28" i="1" s="1"/>
  <c r="E17" i="1"/>
  <c r="E20" i="1"/>
  <c r="E16" i="1"/>
  <c r="E15" i="1"/>
  <c r="E18" i="1"/>
  <c r="E14" i="1"/>
  <c r="E19" i="1"/>
  <c r="B28" i="1"/>
  <c r="D20" i="1"/>
  <c r="D18" i="1"/>
  <c r="D16" i="1"/>
  <c r="D14" i="1"/>
  <c r="D17" i="1"/>
  <c r="D19" i="1"/>
  <c r="B25" i="1" a="1"/>
  <c r="D15" i="1"/>
  <c r="B27" i="1" a="1"/>
  <c r="B29" i="1" a="1"/>
  <c r="C30" i="1"/>
  <c r="B26" i="1" a="1"/>
  <c r="D30" i="1" l="1" a="1"/>
  <c r="E30" i="1" s="1"/>
  <c r="D27" i="1" a="1"/>
  <c r="D27" i="1" s="1"/>
  <c r="F27" i="1" s="1"/>
  <c r="C26" i="1"/>
  <c r="B26" i="1"/>
  <c r="D29" i="1" a="1"/>
  <c r="D26" i="1" a="1"/>
  <c r="C25" i="1"/>
  <c r="B25" i="1"/>
  <c r="F14" i="1"/>
  <c r="D25" i="1" a="1"/>
  <c r="F19" i="1"/>
  <c r="F17" i="1"/>
  <c r="F15" i="1"/>
  <c r="F18" i="1"/>
  <c r="F16" i="1"/>
  <c r="F20" i="1"/>
  <c r="B29" i="1"/>
  <c r="C29" i="1"/>
  <c r="C27" i="1"/>
  <c r="B27" i="1"/>
  <c r="D28" i="1" a="1"/>
  <c r="D30" i="1" l="1"/>
  <c r="F30" i="1" s="1"/>
  <c r="E27" i="1"/>
  <c r="G27" i="1"/>
  <c r="D25" i="1"/>
  <c r="E25" i="1"/>
  <c r="E29" i="1"/>
  <c r="D29" i="1"/>
  <c r="F29" i="1" s="1"/>
  <c r="D26" i="1"/>
  <c r="E26" i="1"/>
  <c r="G30" i="1"/>
  <c r="D28" i="1"/>
  <c r="F28" i="1" s="1"/>
  <c r="E28" i="1"/>
  <c r="F25" i="1" l="1"/>
  <c r="F26" i="1"/>
  <c r="G26" i="1" s="1"/>
  <c r="G28" i="1"/>
  <c r="G25" i="1"/>
  <c r="G29" i="1"/>
</calcChain>
</file>

<file path=xl/sharedStrings.xml><?xml version="1.0" encoding="utf-8"?>
<sst xmlns="http://schemas.openxmlformats.org/spreadsheetml/2006/main" count="16" uniqueCount="14">
  <si>
    <t>ось х</t>
  </si>
  <si>
    <t>Значения 1</t>
  </si>
  <si>
    <t>Средняя 1</t>
  </si>
  <si>
    <t>Значения 2</t>
  </si>
  <si>
    <t>Средняя 2</t>
  </si>
  <si>
    <t>прямая 1</t>
  </si>
  <si>
    <t>прямая2</t>
  </si>
  <si>
    <t>пересечения</t>
  </si>
  <si>
    <t>a</t>
  </si>
  <si>
    <t>b</t>
  </si>
  <si>
    <t>х</t>
  </si>
  <si>
    <t>у</t>
  </si>
  <si>
    <t>34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</si>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</sst>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49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164" fontId="0" fillId="0" borderId="4" xfId="0" applyNumberFormat="1" applyBorder="1" applyProtection="1">
      <protection locked="0"/>
    </xf>
    <xf numFmtId="1" fontId="0" fillId="0" borderId="4" xfId="0" applyNumberFormat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674846625766886E-2"/>
          <c:y val="0.1173914399313947"/>
          <c:w val="0.85463266328952436"/>
          <c:h val="0.67190582365323148"/>
        </c:manualLayout>
      </c:layout>
      <c:scatterChart>
        <c:scatterStyle val="lineMarker"/>
        <c:varyColors val="0"/>
        <c:ser>
          <c:idx val="0"/>
          <c:order val="0"/>
          <c:tx>
            <c:strRef>
              <c:f>Лист1!$C$13</c:f>
              <c:strCache>
                <c:ptCount val="1"/>
                <c:pt idx="0">
                  <c:v>Значения 1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92EABA74-588D-4D01-BE06-F4BA3AE2DB31}" type="CELLRANGE">
                      <a:rPr lang="en-US"/>
                      <a:pPr/>
                      <a:t>[ДИАПАЗОН ЯЧЕЕК]</a:t>
                    </a:fld>
                    <a:fld id="{72ADC5C0-E719-43FB-86D3-742DDB32AA4C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3E2-7B41-BDCE-E7236BB6A12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37FEC51-7C24-4016-AC97-032B1BB304D4}" type="CELLRANGE">
                      <a:rPr lang="en-US"/>
                      <a:pPr/>
                      <a:t>[ДИАПАЗОН ЯЧЕЕК]</a:t>
                    </a:fld>
                    <a:fld id="{837566A2-CB1F-492F-AF4F-839E6051F2EF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3E2-7B41-BDCE-E7236BB6A12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49A2D52-5A44-4764-B7AD-F2ECCD190033}" type="CELLRANGE">
                      <a:rPr lang="en-US"/>
                      <a:pPr/>
                      <a:t>[ДИАПАЗОН ЯЧЕЕК]</a:t>
                    </a:fld>
                    <a:fld id="{25569E3A-9F4A-4437-B65E-CEA68DD10A9F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C3E2-7B41-BDCE-E7236BB6A12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6CE8830-04DA-42C7-98E9-0FCE24780F03}" type="CELLRANGE">
                      <a:rPr lang="en-US"/>
                      <a:pPr/>
                      <a:t>[ДИАПАЗОН ЯЧЕЕК]</a:t>
                    </a:fld>
                    <a:fld id="{E5677903-708A-48E6-9C0A-5DC6739B3914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3E2-7B41-BDCE-E7236BB6A12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12D065B-9750-4937-98D3-BCB785A3286B}" type="CELLRANGE">
                      <a:rPr lang="en-US"/>
                      <a:pPr/>
                      <a:t>[ДИАПАЗОН ЯЧЕЕК]</a:t>
                    </a:fld>
                    <a:fld id="{3BF2DAA4-4813-4C4C-B364-DD71162C4482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C3E2-7B41-BDCE-E7236BB6A12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17FC07A-85B0-460C-A303-735E21E799EE}" type="CELLRANGE">
                      <a:rPr lang="en-US"/>
                      <a:pPr/>
                      <a:t>[ДИАПАЗОН ЯЧЕЕК]</a:t>
                    </a:fld>
                    <a:fld id="{E30C2F07-3E80-458B-962C-242D46D69A19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C3E2-7B41-BDCE-E7236BB6A12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D8EE11D-BE1D-4FEE-9B1D-FB680313F616}" type="CELLRANGE">
                      <a:rPr lang="en-US"/>
                      <a:pPr/>
                      <a:t>[ДИАПАЗОН ЯЧЕЕК]</a:t>
                    </a:fld>
                    <a:fld id="{FB7448B6-8DEB-4125-B0A3-98CBDDB8C4FF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C3E2-7B41-BDCE-E7236BB6A12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Лист1!$B$14:$B$20</c:f>
              <c:numCache>
                <c:formatCode>General</c:formatCode>
                <c:ptCount val="7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</c:numCache>
            </c:numRef>
          </c:xVal>
          <c:yVal>
            <c:numRef>
              <c:f>Лист1!$C$14:$C$20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8</c:v>
                </c:pt>
                <c:pt idx="6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Лист1!$A$14:$A$20</c15:f>
                <c15:dlblRangeCache>
                  <c:ptCount val="7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C3E2-7B41-BDCE-E7236BB6A12C}"/>
            </c:ext>
          </c:extLst>
        </c:ser>
        <c:ser>
          <c:idx val="1"/>
          <c:order val="1"/>
          <c:tx>
            <c:strRef>
              <c:f>Лист1!$E$13</c:f>
              <c:strCache>
                <c:ptCount val="1"/>
                <c:pt idx="0">
                  <c:v>Значения 2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A063E34-BCC9-44B1-8600-F136FDD1FBB3}" type="CELLRANGE">
                      <a:rPr lang="en-US"/>
                      <a:pPr/>
                      <a:t>[ДИАПАЗОН ЯЧЕЕК]</a:t>
                    </a:fld>
                    <a:fld id="{7403D7B6-5592-4888-BDF5-2B84C2CDE2DE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C3E2-7B41-BDCE-E7236BB6A12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10AAF46-9E01-4CFA-9F95-673BC9BD9EED}" type="CELLRANGE">
                      <a:rPr lang="en-US"/>
                      <a:pPr/>
                      <a:t>[ДИАПАЗОН ЯЧЕЕК]</a:t>
                    </a:fld>
                    <a:fld id="{FDFEED3A-D696-484D-B5C6-C934BCC48DBD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C3E2-7B41-BDCE-E7236BB6A12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731A002-9CE4-474E-A7A9-7B9798E28339}" type="CELLRANGE">
                      <a:rPr lang="en-US"/>
                      <a:pPr/>
                      <a:t>[ДИАПАЗОН ЯЧЕЕК]</a:t>
                    </a:fld>
                    <a:fld id="{9797EC27-0A24-4FA9-A36C-CC5FAA954CBA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C3E2-7B41-BDCE-E7236BB6A12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33793C7-DC37-43BF-B4B6-D903480557AE}" type="CELLRANGE">
                      <a:rPr lang="en-US"/>
                      <a:pPr/>
                      <a:t>[ДИАПАЗОН ЯЧЕЕК]</a:t>
                    </a:fld>
                    <a:fld id="{3459FDC8-5DFF-4BFE-A17C-82ED1DC9DBFA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C3E2-7B41-BDCE-E7236BB6A12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A1E1CCC-5525-4CDB-ADC7-D4FF7340E281}" type="CELLRANGE">
                      <a:rPr lang="en-US"/>
                      <a:pPr/>
                      <a:t>[ДИАПАЗОН ЯЧЕЕК]</a:t>
                    </a:fld>
                    <a:fld id="{00B55FFE-4A4E-4FB3-AC9B-8B638708BF31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C3E2-7B41-BDCE-E7236BB6A12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1D135E2-B3C9-48AE-8744-857EFD1C3046}" type="CELLRANGE">
                      <a:rPr lang="en-US"/>
                      <a:pPr/>
                      <a:t>[ДИАПАЗОН ЯЧЕЕК]</a:t>
                    </a:fld>
                    <a:fld id="{B3A05EAA-25E2-4E89-82F2-04F259F94156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C3E2-7B41-BDCE-E7236BB6A12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A8FBC1E-137E-4A67-B0F7-0543E1940BD2}" type="CELLRANGE">
                      <a:rPr lang="en-US"/>
                      <a:pPr/>
                      <a:t>[ДИАПАЗОН ЯЧЕЕК]</a:t>
                    </a:fld>
                    <a:fld id="{A6351EAB-6A80-411D-B4F0-D403A7E07866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C3E2-7B41-BDCE-E7236BB6A12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Лист1!$B$14:$B$20</c:f>
              <c:numCache>
                <c:formatCode>General</c:formatCode>
                <c:ptCount val="7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</c:numCache>
            </c:numRef>
          </c:xVal>
          <c:yVal>
            <c:numRef>
              <c:f>Лист1!$E$14:$E$20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Лист1!$A$14:$A$20</c15:f>
                <c15:dlblRangeCache>
                  <c:ptCount val="7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C3E2-7B41-BDCE-E7236BB6A12C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C00000"/>
              </a:solidFill>
              <a:ln w="15875">
                <a:solidFill>
                  <a:srgbClr val="C00000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8.4541515111779153E-2"/>
                  <c:y val="-2.2303464851872856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E2-7B41-BDCE-E7236BB6A12C}"/>
                </c:ext>
              </c:extLst>
            </c:dLbl>
            <c:dLbl>
              <c:idx val="2"/>
              <c:layout>
                <c:manualLayout>
                  <c:x val="-0.10080346282804808"/>
                  <c:y val="5.6713181760441961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E2-7B41-BDCE-E7236BB6A12C}"/>
                </c:ext>
              </c:extLst>
            </c:dLbl>
            <c:dLbl>
              <c:idx val="3"/>
              <c:layout>
                <c:manualLayout>
                  <c:x val="-0.11079217705530563"/>
                  <c:y val="-4.4886865449802665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E2-7B41-BDCE-E7236BB6A12C}"/>
                </c:ext>
              </c:extLst>
            </c:dLbl>
            <c:dLbl>
              <c:idx val="4"/>
              <c:layout>
                <c:manualLayout>
                  <c:x val="4.015444729926191E-2"/>
                  <c:y val="-3.4242448930586825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E2-7B41-BDCE-E7236BB6A12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1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Лист1!$F$25:$F$30</c:f>
              <c:numCache>
                <c:formatCode>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36</c:v>
                </c:pt>
                <c:pt idx="3">
                  <c:v>48</c:v>
                </c:pt>
                <c:pt idx="4">
                  <c:v>62.4</c:v>
                </c:pt>
                <c:pt idx="5">
                  <c:v>82.666666666666657</c:v>
                </c:pt>
              </c:numCache>
            </c:numRef>
          </c:xVal>
          <c:yVal>
            <c:numRef>
              <c:f>Лист1!$G$25:$G$30</c:f>
              <c:numCache>
                <c:formatCode>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3</c:v>
                </c:pt>
                <c:pt idx="3">
                  <c:v>4</c:v>
                </c:pt>
                <c:pt idx="4">
                  <c:v>3.1999999999999993</c:v>
                </c:pt>
                <c:pt idx="5">
                  <c:v>0.88888888888889284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3E2-7B41-BDCE-E7236BB6A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86191"/>
        <c:axId val="2106028079"/>
      </c:scatterChart>
      <c:scatterChart>
        <c:scatterStyle val="smoothMarker"/>
        <c:varyColors val="0"/>
        <c:ser>
          <c:idx val="2"/>
          <c:order val="2"/>
          <c:tx>
            <c:strRef>
              <c:f>Лист1!$D$13</c:f>
              <c:strCache>
                <c:ptCount val="1"/>
                <c:pt idx="0">
                  <c:v>Средняя 1</c:v>
                </c:pt>
              </c:strCache>
            </c:strRef>
          </c:tx>
          <c:spPr>
            <a:ln w="19050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6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5-C3E2-7B41-BDCE-E7236BB6A1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Лист1!$B$14:$B$20</c:f>
              <c:numCache>
                <c:formatCode>General</c:formatCode>
                <c:ptCount val="7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</c:numCache>
            </c:numRef>
          </c:xVal>
          <c:yVal>
            <c:numRef>
              <c:f>Лист1!$D$14:$D$20</c:f>
              <c:numCache>
                <c:formatCode>0.0</c:formatCode>
                <c:ptCount val="7"/>
                <c:pt idx="0">
                  <c:v>2.7142857142857144</c:v>
                </c:pt>
                <c:pt idx="1">
                  <c:v>2.7142857142857144</c:v>
                </c:pt>
                <c:pt idx="2">
                  <c:v>2.7142857142857144</c:v>
                </c:pt>
                <c:pt idx="3">
                  <c:v>2.7142857142857144</c:v>
                </c:pt>
                <c:pt idx="4">
                  <c:v>2.7142857142857144</c:v>
                </c:pt>
                <c:pt idx="5">
                  <c:v>2.7142857142857144</c:v>
                </c:pt>
                <c:pt idx="6">
                  <c:v>2.7142857142857144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C3E2-7B41-BDCE-E7236BB6A12C}"/>
            </c:ext>
          </c:extLst>
        </c:ser>
        <c:ser>
          <c:idx val="3"/>
          <c:order val="3"/>
          <c:tx>
            <c:strRef>
              <c:f>Лист1!$F$13</c:f>
              <c:strCache>
                <c:ptCount val="1"/>
                <c:pt idx="0">
                  <c:v>Средняя 2</c:v>
                </c:pt>
              </c:strCache>
            </c:strRef>
          </c:tx>
          <c:spPr>
            <a:ln w="19050" cap="rnd">
              <a:solidFill>
                <a:schemeClr val="accent2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6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7-C3E2-7B41-BDCE-E7236BB6A1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Лист1!$B$14:$B$20</c:f>
              <c:numCache>
                <c:formatCode>General</c:formatCode>
                <c:ptCount val="7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</c:numCache>
            </c:numRef>
          </c:xVal>
          <c:yVal>
            <c:numRef>
              <c:f>Лист1!$F$14:$F$20</c:f>
              <c:numCache>
                <c:formatCode>0.0</c:formatCode>
                <c:ptCount val="7"/>
                <c:pt idx="0">
                  <c:v>2.5714285714285716</c:v>
                </c:pt>
                <c:pt idx="1">
                  <c:v>2.5714285714285716</c:v>
                </c:pt>
                <c:pt idx="2">
                  <c:v>2.5714285714285716</c:v>
                </c:pt>
                <c:pt idx="3">
                  <c:v>2.5714285714285716</c:v>
                </c:pt>
                <c:pt idx="4">
                  <c:v>2.5714285714285716</c:v>
                </c:pt>
                <c:pt idx="5">
                  <c:v>2.5714285714285716</c:v>
                </c:pt>
                <c:pt idx="6">
                  <c:v>2.5714285714285716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C3E2-7B41-BDCE-E7236BB6A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86191"/>
        <c:axId val="2106028079"/>
      </c:scatterChart>
      <c:valAx>
        <c:axId val="20960861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6028079"/>
        <c:crosses val="autoZero"/>
        <c:crossBetween val="midCat"/>
        <c:majorUnit val="12"/>
      </c:valAx>
      <c:valAx>
        <c:axId val="2106028079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96086191"/>
        <c:crosses val="autoZero"/>
        <c:crossBetween val="midCat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4876930269225946"/>
          <c:y val="0.89303654467141969"/>
          <c:w val="0.70246139461548107"/>
          <c:h val="5.6627898158881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697076</xdr:colOff>
      <xdr:row>2</xdr:row>
      <xdr:rowOff>191047</xdr:rowOff>
    </xdr:from>
    <xdr:to>
      <xdr:col>20</xdr:col>
      <xdr:colOff>700690</xdr:colOff>
      <xdr:row>41</xdr:row>
      <xdr:rowOff>76638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9317604-B485-E548-9E53-5FB02AB72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66E63-F765-5148-B0D0-6C20A7FDE00E}">
  <dimension ref="A10:G31"/>
  <sheetViews>
    <sheetView tabSelected="1" topLeftCell="A4" workbookViewId="0">
      <selection activeCell="A27" sqref="A27"/>
    </sheetView>
  </sheetViews>
  <sheetFormatPr defaultColWidth="11" defaultRowHeight="15.75" x14ac:dyDescent="0.25"/>
  <cols>
    <col min="1" max="1" width="9.125" style="5" customWidth="1"/>
    <col min="2" max="3" width="10.5" style="5" customWidth="1"/>
    <col min="4" max="4" width="10.125" style="5" customWidth="1"/>
    <col min="5" max="5" width="9.125" style="5" customWidth="1"/>
    <col min="6" max="6" width="10.625" style="5" customWidth="1"/>
    <col min="7" max="16384" width="11" style="5"/>
  </cols>
  <sheetData>
    <row r="10" spans="1:6" x14ac:dyDescent="0.25">
      <c r="A10" s="1" t="s">
        <v>12</v>
      </c>
      <c r="B10" s="2" t="s">
        <v>13</v>
      </c>
      <c r="C10" s="3">
        <v>12356</v>
      </c>
      <c r="D10" s="4">
        <f>A10*B10*C10</f>
        <v>11342808</v>
      </c>
    </row>
    <row r="11" spans="1:6" x14ac:dyDescent="0.25">
      <c r="A11" s="6"/>
      <c r="B11" s="7" t="str">
        <f>A10&amp;B10</f>
        <v>3427</v>
      </c>
      <c r="C11" s="6">
        <f>C10</f>
        <v>12356</v>
      </c>
      <c r="D11" s="8">
        <f>B11*C11</f>
        <v>42344012</v>
      </c>
    </row>
    <row r="13" spans="1:6" x14ac:dyDescent="0.25">
      <c r="A13" s="9"/>
      <c r="B13" s="10" t="s">
        <v>0</v>
      </c>
      <c r="C13" s="9" t="s">
        <v>1</v>
      </c>
      <c r="D13" s="9" t="s">
        <v>2</v>
      </c>
      <c r="E13" s="9" t="s">
        <v>3</v>
      </c>
      <c r="F13" s="9" t="s">
        <v>4</v>
      </c>
    </row>
    <row r="14" spans="1:6" x14ac:dyDescent="0.25">
      <c r="A14" s="9">
        <v>1</v>
      </c>
      <c r="B14" s="9">
        <v>12</v>
      </c>
      <c r="C14" s="9">
        <f t="shared" ref="C14:C20" si="0">--(0&amp;MID($D$10,ROW(A1),1))</f>
        <v>1</v>
      </c>
      <c r="D14" s="11">
        <f t="shared" ref="D14:D20" si="1">SUM($C$14:$C$20)/7</f>
        <v>2.7142857142857144</v>
      </c>
      <c r="E14" s="9">
        <f t="shared" ref="E14:E20" si="2">--(0&amp;MID($D$11,ROW(A1),1))</f>
        <v>4</v>
      </c>
      <c r="F14" s="11">
        <f t="shared" ref="F14:F20" si="3">SUM($E$14:$E$20)/7</f>
        <v>2.5714285714285716</v>
      </c>
    </row>
    <row r="15" spans="1:6" x14ac:dyDescent="0.25">
      <c r="A15" s="9">
        <v>2</v>
      </c>
      <c r="B15" s="9">
        <v>24</v>
      </c>
      <c r="C15" s="9">
        <f t="shared" si="0"/>
        <v>1</v>
      </c>
      <c r="D15" s="11">
        <f t="shared" si="1"/>
        <v>2.7142857142857144</v>
      </c>
      <c r="E15" s="9">
        <f t="shared" si="2"/>
        <v>2</v>
      </c>
      <c r="F15" s="11">
        <f t="shared" si="3"/>
        <v>2.5714285714285716</v>
      </c>
    </row>
    <row r="16" spans="1:6" x14ac:dyDescent="0.25">
      <c r="A16" s="9">
        <v>3</v>
      </c>
      <c r="B16" s="9">
        <v>36</v>
      </c>
      <c r="C16" s="9">
        <f t="shared" si="0"/>
        <v>3</v>
      </c>
      <c r="D16" s="11">
        <f t="shared" si="1"/>
        <v>2.7142857142857144</v>
      </c>
      <c r="E16" s="9">
        <f t="shared" si="2"/>
        <v>3</v>
      </c>
      <c r="F16" s="11">
        <f t="shared" si="3"/>
        <v>2.5714285714285716</v>
      </c>
    </row>
    <row r="17" spans="1:7" x14ac:dyDescent="0.25">
      <c r="A17" s="9">
        <v>4</v>
      </c>
      <c r="B17" s="9">
        <v>48</v>
      </c>
      <c r="C17" s="9">
        <f t="shared" si="0"/>
        <v>4</v>
      </c>
      <c r="D17" s="11">
        <f t="shared" si="1"/>
        <v>2.7142857142857144</v>
      </c>
      <c r="E17" s="9">
        <f t="shared" si="2"/>
        <v>4</v>
      </c>
      <c r="F17" s="11">
        <f t="shared" si="3"/>
        <v>2.5714285714285716</v>
      </c>
    </row>
    <row r="18" spans="1:7" x14ac:dyDescent="0.25">
      <c r="A18" s="9">
        <v>5</v>
      </c>
      <c r="B18" s="9">
        <v>60</v>
      </c>
      <c r="C18" s="9">
        <f t="shared" si="0"/>
        <v>2</v>
      </c>
      <c r="D18" s="11">
        <f t="shared" si="1"/>
        <v>2.7142857142857144</v>
      </c>
      <c r="E18" s="9">
        <f t="shared" si="2"/>
        <v>4</v>
      </c>
      <c r="F18" s="11">
        <f t="shared" si="3"/>
        <v>2.5714285714285716</v>
      </c>
    </row>
    <row r="19" spans="1:7" x14ac:dyDescent="0.25">
      <c r="A19" s="9">
        <v>6</v>
      </c>
      <c r="B19" s="9">
        <v>72</v>
      </c>
      <c r="C19" s="9">
        <f t="shared" si="0"/>
        <v>8</v>
      </c>
      <c r="D19" s="11">
        <f t="shared" si="1"/>
        <v>2.7142857142857144</v>
      </c>
      <c r="E19" s="9">
        <f t="shared" si="2"/>
        <v>0</v>
      </c>
      <c r="F19" s="11">
        <f t="shared" si="3"/>
        <v>2.5714285714285716</v>
      </c>
    </row>
    <row r="20" spans="1:7" x14ac:dyDescent="0.25">
      <c r="A20" s="9">
        <v>7</v>
      </c>
      <c r="B20" s="9">
        <v>84</v>
      </c>
      <c r="C20" s="9">
        <f t="shared" si="0"/>
        <v>0</v>
      </c>
      <c r="D20" s="11">
        <f t="shared" si="1"/>
        <v>2.7142857142857144</v>
      </c>
      <c r="E20" s="9">
        <f t="shared" si="2"/>
        <v>1</v>
      </c>
      <c r="F20" s="11">
        <f t="shared" si="3"/>
        <v>2.5714285714285716</v>
      </c>
    </row>
    <row r="23" spans="1:7" x14ac:dyDescent="0.25">
      <c r="A23" s="9"/>
      <c r="B23" s="13" t="s">
        <v>5</v>
      </c>
      <c r="C23" s="13"/>
      <c r="D23" s="13" t="s">
        <v>6</v>
      </c>
      <c r="E23" s="13"/>
      <c r="F23" s="14" t="s">
        <v>7</v>
      </c>
      <c r="G23" s="15"/>
    </row>
    <row r="24" spans="1:7" x14ac:dyDescent="0.25">
      <c r="A24" s="9"/>
      <c r="B24" s="10" t="s">
        <v>8</v>
      </c>
      <c r="C24" s="10" t="s">
        <v>9</v>
      </c>
      <c r="D24" s="10" t="s">
        <v>8</v>
      </c>
      <c r="E24" s="10" t="s">
        <v>9</v>
      </c>
      <c r="F24" s="10" t="s">
        <v>10</v>
      </c>
      <c r="G24" s="10" t="s">
        <v>11</v>
      </c>
    </row>
    <row r="25" spans="1:7" x14ac:dyDescent="0.25">
      <c r="A25" s="9">
        <f>B14</f>
        <v>12</v>
      </c>
      <c r="B25" s="9">
        <f t="array" ref="B25:C25">LINEST(C14:C15,B14:B15)</f>
        <v>0</v>
      </c>
      <c r="C25" s="9">
        <v>1</v>
      </c>
      <c r="D25" s="9">
        <f t="array" ref="D25:E25">LINEST(E14:E15,B14:B15)</f>
        <v>-0.16666666666666671</v>
      </c>
      <c r="E25" s="9">
        <v>6.0000000000000009</v>
      </c>
      <c r="F25" s="12" t="e">
        <f>IF(B25=D25,A25,IF(AND((E25-C25)/(B25-D25)&gt;=A25,(E25-C25)/(B25-D25)&lt;A26),(E25-C25)/(B25-D25),NA()))</f>
        <v>#N/A</v>
      </c>
      <c r="G25" s="12" t="e">
        <f t="shared" ref="G25:G30" si="4">B25*F25+C25</f>
        <v>#N/A</v>
      </c>
    </row>
    <row r="26" spans="1:7" x14ac:dyDescent="0.25">
      <c r="A26" s="9">
        <f t="shared" ref="A26:A31" si="5">B15</f>
        <v>24</v>
      </c>
      <c r="B26" s="9">
        <f t="array" ref="B26:C26">LINEST(C15:C16,B15:B16)</f>
        <v>0.16666666666666671</v>
      </c>
      <c r="C26" s="9">
        <v>-3.0000000000000018</v>
      </c>
      <c r="D26" s="9">
        <f t="array" ref="D26:E26">LINEST(E15:E16,B15:B16)</f>
        <v>8.3333333333333356E-2</v>
      </c>
      <c r="E26" s="9">
        <v>-8.8817841970012523E-16</v>
      </c>
      <c r="F26" s="12" t="e">
        <f t="shared" ref="F26:F30" si="6">IF(B26=D26,A26,IF(AND((E26-C26)/(B26-D26)&gt;=A26,(E26-C26)/(B26-D26)&lt;A27),(E26-C26)/(B26-D26),NA()))</f>
        <v>#N/A</v>
      </c>
      <c r="G26" s="12" t="e">
        <f t="shared" si="4"/>
        <v>#N/A</v>
      </c>
    </row>
    <row r="27" spans="1:7" x14ac:dyDescent="0.25">
      <c r="A27" s="9">
        <f t="shared" si="5"/>
        <v>36</v>
      </c>
      <c r="B27" s="9">
        <f t="array" ref="B27:C27">LINEST(C16:C17,B16:B17)</f>
        <v>8.3333333333333356E-2</v>
      </c>
      <c r="C27" s="9">
        <v>-8.8817841970012523E-16</v>
      </c>
      <c r="D27" s="9">
        <f t="array" ref="D27:E27">LINEST(E16:E17,B16:B17)</f>
        <v>8.3333333333333356E-2</v>
      </c>
      <c r="E27" s="9">
        <v>-8.8817841970012523E-16</v>
      </c>
      <c r="F27" s="12">
        <f t="shared" si="6"/>
        <v>36</v>
      </c>
      <c r="G27" s="12">
        <f t="shared" si="4"/>
        <v>3</v>
      </c>
    </row>
    <row r="28" spans="1:7" x14ac:dyDescent="0.25">
      <c r="A28" s="9">
        <f t="shared" si="5"/>
        <v>48</v>
      </c>
      <c r="B28" s="9">
        <f t="array" ref="B28:C28">LINEST(C17:C18,B17:B18)</f>
        <v>-0.16666666666666671</v>
      </c>
      <c r="C28" s="9">
        <v>12.000000000000002</v>
      </c>
      <c r="D28" s="9">
        <f t="array" ref="D28:E28">LINEST(E17:E18,B17:B18)</f>
        <v>0</v>
      </c>
      <c r="E28" s="9">
        <v>4</v>
      </c>
      <c r="F28" s="12">
        <f t="shared" si="6"/>
        <v>48</v>
      </c>
      <c r="G28" s="12">
        <f t="shared" si="4"/>
        <v>4</v>
      </c>
    </row>
    <row r="29" spans="1:7" x14ac:dyDescent="0.25">
      <c r="A29" s="9">
        <f t="shared" si="5"/>
        <v>60</v>
      </c>
      <c r="B29" s="9">
        <f t="array" ref="B29:C29">LINEST(C18:C19,B18:B19)</f>
        <v>0.5</v>
      </c>
      <c r="C29" s="9">
        <v>-28</v>
      </c>
      <c r="D29" s="9">
        <f t="array" ref="D29:E29">LINEST(E18:E19,B18:B19)</f>
        <v>-0.33333333333333343</v>
      </c>
      <c r="E29" s="9">
        <v>24.000000000000007</v>
      </c>
      <c r="F29" s="12">
        <f t="shared" si="6"/>
        <v>62.4</v>
      </c>
      <c r="G29" s="12">
        <f t="shared" si="4"/>
        <v>3.1999999999999993</v>
      </c>
    </row>
    <row r="30" spans="1:7" x14ac:dyDescent="0.25">
      <c r="A30" s="9">
        <f t="shared" si="5"/>
        <v>72</v>
      </c>
      <c r="B30" s="9">
        <f t="array" ref="B30:C30">LINEST(C19:C20,B19:B20)</f>
        <v>-0.66666666666666685</v>
      </c>
      <c r="C30" s="9">
        <v>56.000000000000014</v>
      </c>
      <c r="D30" s="9">
        <f t="array" ref="D30:E30">LINEST(E19:E20,B19:B20)</f>
        <v>8.3333333333333356E-2</v>
      </c>
      <c r="E30" s="9">
        <v>-6.0000000000000018</v>
      </c>
      <c r="F30" s="12">
        <f t="shared" si="6"/>
        <v>82.666666666666657</v>
      </c>
      <c r="G30" s="12">
        <f t="shared" si="4"/>
        <v>0.88888888888889284</v>
      </c>
    </row>
    <row r="31" spans="1:7" x14ac:dyDescent="0.25">
      <c r="A31" s="9">
        <f t="shared" si="5"/>
        <v>84</v>
      </c>
    </row>
  </sheetData>
  <mergeCells count="3">
    <mergeCell ref="B23:C23"/>
    <mergeCell ref="D23:E23"/>
    <mergeCell ref="F23:G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Elena</cp:lastModifiedBy>
  <dcterms:created xsi:type="dcterms:W3CDTF">2020-06-25T17:12:59Z</dcterms:created>
  <dcterms:modified xsi:type="dcterms:W3CDTF">2020-06-27T08:49:01Z</dcterms:modified>
</cp:coreProperties>
</file>