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data" sheetId="1" r:id="rId1"/>
    <sheet name="задачка" sheetId="2" r:id="rId2"/>
  </sheets>
  <definedNames>
    <definedName name="_xlnm._FilterDatabase" localSheetId="0" hidden="1">data!$A$2:$I$30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C7" i="2"/>
  <c r="D7" i="2"/>
  <c r="E7" i="2"/>
  <c r="F7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" i="1"/>
  <c r="E22" i="1" l="1"/>
  <c r="E23" i="1"/>
  <c r="E24" i="1"/>
  <c r="E25" i="1"/>
  <c r="E26" i="1"/>
  <c r="E27" i="1"/>
  <c r="E28" i="1"/>
  <c r="E29" i="1"/>
  <c r="E3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<sst xmlns="http://schemas.openxmlformats.org/spreadsheetml/2006/main" count="106" uniqueCount="38">
  <si>
    <t>Jul</t>
  </si>
  <si>
    <t>LIVE</t>
  </si>
  <si>
    <t>SPECIAL</t>
  </si>
  <si>
    <t>-</t>
  </si>
  <si>
    <t>LIM.ED</t>
  </si>
  <si>
    <t>PR1</t>
  </si>
  <si>
    <t>PR2</t>
  </si>
  <si>
    <t>PR3</t>
  </si>
  <si>
    <t>PR4</t>
  </si>
  <si>
    <t>PR5</t>
  </si>
  <si>
    <t>PR8</t>
  </si>
  <si>
    <t>PR10</t>
  </si>
  <si>
    <t>PR11</t>
  </si>
  <si>
    <t>PR12</t>
  </si>
  <si>
    <t>PR13</t>
  </si>
  <si>
    <t>PR16</t>
  </si>
  <si>
    <t>PR17</t>
  </si>
  <si>
    <t>PR18</t>
  </si>
  <si>
    <t>Aug</t>
  </si>
  <si>
    <t>Sep</t>
  </si>
  <si>
    <t>Oct</t>
  </si>
  <si>
    <t>Dec</t>
  </si>
  <si>
    <t>Dead</t>
  </si>
  <si>
    <t>Del</t>
  </si>
  <si>
    <t>Delisted</t>
  </si>
  <si>
    <t>live</t>
  </si>
  <si>
    <t>DFC</t>
  </si>
  <si>
    <t>&gt;120</t>
  </si>
  <si>
    <t>Фин год</t>
  </si>
  <si>
    <t>Филиал</t>
  </si>
  <si>
    <t>Месяц</t>
  </si>
  <si>
    <t>Код позиции</t>
  </si>
  <si>
    <t>Позиция</t>
  </si>
  <si>
    <t>Статус позиции</t>
  </si>
  <si>
    <t>Продажи</t>
  </si>
  <si>
    <t>PR19</t>
  </si>
  <si>
    <t>pr10</t>
  </si>
  <si>
    <t>pr11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</si>
</sst>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  <xf numFmtId="0" fontId="4" fillId="4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76198</xdr:colOff>
      <xdr:row>0</xdr:row>
      <xdr:rowOff>123823</xdr:rowOff>
    </xdr:from>
    <xdr:to>
      <xdr:col>19</xdr:col>
      <xdr:colOff>342899</xdr:colOff>
      <xdr:row>25</xdr:row>
      <xdr:rowOff>28575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xmlns="" id="{A6C290DD-CE11-4EE4-B2AD-28779EB711B4}"/>
            </a:ext>
          </a:extLst>
        </xdr:cNvPr>
        <xdr:cNvSpPr/>
      </xdr:nvSpPr>
      <xdr:spPr>
        <a:xfrm>
          <a:off x="6334123" y="123823"/>
          <a:ext cx="6972301" cy="3886202"/>
        </a:xfrm>
        <a:prstGeom prst="wedgeRectCallout">
          <a:avLst>
            <a:gd name="adj1" fmla="val -60086"/>
            <a:gd name="adj2" fmla="val 11953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Общее описание среды задачи: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На листе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есть массса данных (в действительности до 30 тыс строк). Эта масса пополняется каждый месяц из др источников. Наименование столбцов, их кол-во, расположение на листе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не меняется.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Цель в том, чтобы на листе задачка ежемесячно оказывался ряд однотипных данных из листа </a:t>
          </a:r>
          <a:r>
            <a:rPr lang="en-US" sz="1200" baseline="0">
              <a:solidFill>
                <a:sysClr val="windowText" lastClr="000000"/>
              </a:solidFill>
            </a:rPr>
            <a:t>data.</a:t>
          </a:r>
          <a:endParaRPr lang="ru-RU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При этом, таблица данных на листе задачка не будет приростать с каждым месяцем. Как только натсупит новый месяц, данные можно будет просто удалить и их место займут данные за очередной месяц.</a:t>
          </a:r>
          <a:endParaRPr lang="en-US" sz="1200" baseline="0">
            <a:solidFill>
              <a:sysClr val="windowText" lastClr="000000"/>
            </a:solidFill>
          </a:endParaRPr>
        </a:p>
        <a:p>
          <a:pPr algn="l"/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Пример задачи: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За месяц июль (</a:t>
          </a:r>
          <a:r>
            <a:rPr lang="en-US" sz="1200" baseline="0">
              <a:solidFill>
                <a:sysClr val="windowText" lastClr="000000"/>
              </a:solidFill>
            </a:rPr>
            <a:t>"Jul")</a:t>
          </a:r>
          <a:r>
            <a:rPr lang="ru-RU" sz="1200" baseline="0">
              <a:solidFill>
                <a:sysClr val="windowText" lastClr="000000"/>
              </a:solidFill>
            </a:rPr>
            <a:t> на лист задачка нужно переместить с листа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список данных</a:t>
          </a:r>
          <a:r>
            <a:rPr lang="en-US" sz="1200" baseline="0">
              <a:solidFill>
                <a:sysClr val="windowText" lastClr="000000"/>
              </a:solidFill>
            </a:rPr>
            <a:t> (</a:t>
          </a:r>
          <a:r>
            <a:rPr lang="ru-RU" sz="1200" baseline="0">
              <a:solidFill>
                <a:sysClr val="windowText" lastClr="000000"/>
              </a:solidFill>
            </a:rPr>
            <a:t>код позиций, сами позиции, их статус, продажи по этим позициям и их значения </a:t>
          </a:r>
          <a:r>
            <a:rPr lang="en-US" sz="1200" baseline="0">
              <a:solidFill>
                <a:sysClr val="windowText" lastClr="000000"/>
              </a:solidFill>
            </a:rPr>
            <a:t>DFC)</a:t>
          </a:r>
          <a:r>
            <a:rPr lang="ru-RU" sz="1200" baseline="0">
              <a:solidFill>
                <a:sysClr val="windowText" lastClr="000000"/>
              </a:solidFill>
            </a:rPr>
            <a:t>. Данные должны  удовлетворять следующим условиям поиска на листе </a:t>
          </a:r>
          <a:r>
            <a:rPr lang="en-US" sz="1200" baseline="0">
              <a:solidFill>
                <a:sysClr val="windowText" lastClr="000000"/>
              </a:solidFill>
            </a:rPr>
            <a:t>data</a:t>
          </a:r>
          <a:r>
            <a:rPr lang="ru-RU" sz="1200" baseline="0">
              <a:solidFill>
                <a:sysClr val="windowText" lastClr="000000"/>
              </a:solidFill>
            </a:rPr>
            <a:t>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месяц = июль (</a:t>
          </a:r>
          <a:r>
            <a:rPr lang="en-US" sz="1200" baseline="0">
              <a:solidFill>
                <a:sysClr val="windowText" lastClr="000000"/>
              </a:solidFill>
            </a:rPr>
            <a:t>Jul)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 - </a:t>
          </a:r>
          <a:r>
            <a:rPr lang="ru-RU" sz="1200" baseline="0">
              <a:solidFill>
                <a:sysClr val="windowText" lastClr="000000"/>
              </a:solidFill>
            </a:rPr>
            <a:t>фин. год = 20</a:t>
          </a:r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 - DFC </a:t>
          </a:r>
          <a:r>
            <a:rPr lang="ru-RU" sz="1200" baseline="0">
              <a:solidFill>
                <a:sysClr val="windowText" lastClr="000000"/>
              </a:solidFill>
            </a:rPr>
            <a:t>= более значения 120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филиал = </a:t>
          </a:r>
          <a:r>
            <a:rPr lang="en-US" sz="1200" baseline="0">
              <a:solidFill>
                <a:sysClr val="windowText" lastClr="000000"/>
              </a:solidFill>
            </a:rPr>
            <a:t>PR10</a:t>
          </a:r>
          <a:endParaRPr lang="ru-RU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позиции должны быть в любом статусе КРОМЕ: </a:t>
          </a:r>
          <a:r>
            <a:rPr lang="en-US" sz="1200" baseline="0">
              <a:solidFill>
                <a:sysClr val="windowText" lastClr="000000"/>
              </a:solidFill>
            </a:rPr>
            <a:t>"dead", "del", "delisted".</a:t>
          </a:r>
        </a:p>
        <a:p>
          <a:pPr algn="l"/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В диапазоне </a:t>
          </a:r>
          <a:r>
            <a:rPr lang="en-US" sz="1200" b="1" baseline="0">
              <a:solidFill>
                <a:sysClr val="windowText" lastClr="000000"/>
              </a:solidFill>
            </a:rPr>
            <a:t>C1:C4</a:t>
          </a:r>
          <a:r>
            <a:rPr lang="ru-RU" sz="1200" b="1" baseline="0">
              <a:solidFill>
                <a:sysClr val="windowText" lastClr="000000"/>
              </a:solidFill>
            </a:rPr>
            <a:t> перечислены </a:t>
          </a:r>
          <a:r>
            <a:rPr lang="ru-RU" sz="1200" b="1" u="sng" baseline="0">
              <a:solidFill>
                <a:sysClr val="windowText" lastClr="000000"/>
              </a:solidFill>
            </a:rPr>
            <a:t>изменяемые</a:t>
          </a:r>
          <a:r>
            <a:rPr lang="ru-RU" sz="1200" b="1" baseline="0">
              <a:solidFill>
                <a:sysClr val="windowText" lastClr="000000"/>
              </a:solidFill>
            </a:rPr>
            <a:t> параметры, такие как месяц, филиал, год, пороговое значение для </a:t>
          </a:r>
          <a:r>
            <a:rPr lang="en-US" sz="1200" b="1" baseline="0">
              <a:solidFill>
                <a:sysClr val="windowText" lastClr="000000"/>
              </a:solidFill>
            </a:rPr>
            <a:t>DFC.</a:t>
          </a:r>
          <a:endParaRPr lang="ru-RU" sz="12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2" sqref="A2:I27"/>
    </sheetView>
  </sheetViews>
  <sheetFormatPr defaultRowHeight="12.75" x14ac:dyDescent="0.2"/>
  <cols>
    <col min="1" max="1" width="7.5703125" style="10" customWidth="1"/>
    <col min="2" max="2" width="8.28515625" style="10" bestFit="1" customWidth="1"/>
    <col min="3" max="3" width="9.28515625" style="10" customWidth="1"/>
    <col min="4" max="4" width="12.7109375" style="10" customWidth="1"/>
    <col min="5" max="5" width="23.42578125" style="10" customWidth="1"/>
    <col min="6" max="6" width="12.140625" style="10" customWidth="1"/>
    <col min="7" max="7" width="10.7109375" style="10" customWidth="1"/>
    <col min="8" max="8" width="8.5703125" style="10" customWidth="1"/>
    <col min="9" max="16384" width="9.140625" style="10"/>
  </cols>
  <sheetData>
    <row r="1" spans="1:9" s="7" customFormat="1" x14ac:dyDescent="0.25">
      <c r="A1" s="6"/>
      <c r="B1" s="6"/>
      <c r="C1" s="6"/>
      <c r="D1" s="6"/>
      <c r="E1" s="6"/>
      <c r="F1" s="6"/>
      <c r="G1" s="6"/>
      <c r="H1" s="6"/>
    </row>
    <row r="2" spans="1:9" s="4" customFormat="1" ht="25.5" x14ac:dyDescent="0.25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5" t="s">
        <v>34</v>
      </c>
      <c r="H2" s="5" t="s">
        <v>26</v>
      </c>
    </row>
    <row r="3" spans="1:9" s="7" customFormat="1" x14ac:dyDescent="0.25">
      <c r="A3" s="6">
        <v>20</v>
      </c>
      <c r="B3" s="6" t="s">
        <v>5</v>
      </c>
      <c r="C3" s="6" t="s">
        <v>0</v>
      </c>
      <c r="D3" s="6">
        <v>1400</v>
      </c>
      <c r="E3" s="8" t="str">
        <f>"SKU"&amp;D3</f>
        <v>SKU1400</v>
      </c>
      <c r="F3" s="6" t="s">
        <v>1</v>
      </c>
      <c r="G3" s="9">
        <v>500</v>
      </c>
      <c r="H3" s="9">
        <v>98.473002988348469</v>
      </c>
      <c r="I3" s="7">
        <f>COUNTIFS(data!$C$3:C3,задачка!$C$4,data!$A$3:A3,задачка!$C$3,data!$H$3:H3,задачка!$C$2,data!$B$3:B3,задачка!$C$1,$F$3:F3,"&lt;&gt;De*")</f>
        <v>0</v>
      </c>
    </row>
    <row r="4" spans="1:9" s="7" customFormat="1" x14ac:dyDescent="0.25">
      <c r="A4" s="6">
        <v>20</v>
      </c>
      <c r="B4" s="6" t="s">
        <v>5</v>
      </c>
      <c r="C4" s="6" t="s">
        <v>0</v>
      </c>
      <c r="D4" s="6">
        <v>2111</v>
      </c>
      <c r="E4" s="8" t="str">
        <f t="shared" ref="E4:E21" si="0">"SKU"&amp;D4</f>
        <v>SKU2111</v>
      </c>
      <c r="F4" s="6" t="s">
        <v>25</v>
      </c>
      <c r="G4" s="9">
        <v>17</v>
      </c>
      <c r="H4" s="9">
        <v>274.10288665673284</v>
      </c>
      <c r="I4" s="7">
        <f>COUNTIFS(data!$C$3:C4,задачка!$C$4,data!$A$3:A4,задачка!$C$3,data!$H$3:H4,задачка!$C$2,data!$B$3:B4,задачка!$C$1,$F$3:F4,"&lt;&gt;De*")</f>
        <v>0</v>
      </c>
    </row>
    <row r="5" spans="1:9" s="7" customFormat="1" x14ac:dyDescent="0.25">
      <c r="A5" s="6">
        <v>20</v>
      </c>
      <c r="B5" s="6" t="s">
        <v>6</v>
      </c>
      <c r="C5" s="6" t="s">
        <v>0</v>
      </c>
      <c r="D5" s="6">
        <v>2112</v>
      </c>
      <c r="E5" s="8" t="str">
        <f t="shared" si="0"/>
        <v>SKU2112</v>
      </c>
      <c r="F5" s="6" t="s">
        <v>25</v>
      </c>
      <c r="G5" s="9">
        <v>1116</v>
      </c>
      <c r="H5" s="9">
        <v>274.37049425732357</v>
      </c>
      <c r="I5" s="7">
        <f>COUNTIFS(data!$C$3:C5,задачка!$C$4,data!$A$3:A5,задачка!$C$3,data!$H$3:H5,задачка!$C$2,data!$B$3:B5,задачка!$C$1,$F$3:F5,"&lt;&gt;De*")</f>
        <v>0</v>
      </c>
    </row>
    <row r="6" spans="1:9" s="7" customFormat="1" x14ac:dyDescent="0.25">
      <c r="A6" s="6">
        <v>20</v>
      </c>
      <c r="B6" s="6" t="s">
        <v>7</v>
      </c>
      <c r="C6" s="6" t="s">
        <v>18</v>
      </c>
      <c r="D6" s="6">
        <v>2113</v>
      </c>
      <c r="E6" s="8" t="str">
        <f t="shared" si="0"/>
        <v>SKU2113</v>
      </c>
      <c r="F6" s="6" t="s">
        <v>2</v>
      </c>
      <c r="G6" s="9">
        <v>1250</v>
      </c>
      <c r="H6" s="9">
        <v>274.34202051438587</v>
      </c>
      <c r="I6" s="7">
        <f>COUNTIFS(data!$C$3:C6,задачка!$C$4,data!$A$3:A6,задачка!$C$3,data!$H$3:H6,задачка!$C$2,data!$B$3:B6,задачка!$C$1,$F$3:F6,"&lt;&gt;De*")</f>
        <v>0</v>
      </c>
    </row>
    <row r="7" spans="1:9" s="7" customFormat="1" x14ac:dyDescent="0.25">
      <c r="A7" s="6">
        <v>20</v>
      </c>
      <c r="B7" s="6" t="s">
        <v>8</v>
      </c>
      <c r="C7" s="6" t="s">
        <v>18</v>
      </c>
      <c r="D7" s="6">
        <v>2116</v>
      </c>
      <c r="E7" s="8" t="str">
        <f t="shared" si="0"/>
        <v>SKU2116</v>
      </c>
      <c r="F7" s="6" t="s">
        <v>22</v>
      </c>
      <c r="G7" s="9">
        <v>25000</v>
      </c>
      <c r="H7" s="9">
        <v>31.2835</v>
      </c>
      <c r="I7" s="7">
        <f>COUNTIFS(data!$C$3:C7,задачка!$C$4,data!$A$3:A7,задачка!$C$3,data!$H$3:H7,задачка!$C$2,data!$B$3:B7,задачка!$C$1,$F$3:F7,"&lt;&gt;De*")</f>
        <v>0</v>
      </c>
    </row>
    <row r="8" spans="1:9" s="7" customFormat="1" x14ac:dyDescent="0.25">
      <c r="A8" s="6">
        <v>20</v>
      </c>
      <c r="B8" s="6" t="s">
        <v>9</v>
      </c>
      <c r="C8" s="6" t="s">
        <v>0</v>
      </c>
      <c r="D8" s="6">
        <v>2140</v>
      </c>
      <c r="E8" s="8" t="str">
        <f t="shared" si="0"/>
        <v>SKU2140</v>
      </c>
      <c r="F8" s="6" t="s">
        <v>23</v>
      </c>
      <c r="G8" s="9">
        <v>45000</v>
      </c>
      <c r="H8" s="9">
        <v>34.453333333333333</v>
      </c>
      <c r="I8" s="7">
        <f>COUNTIFS(data!$C$3:C8,задачка!$C$4,data!$A$3:A8,задачка!$C$3,data!$H$3:H8,задачка!$C$2,data!$B$3:B8,задачка!$C$1,$F$3:F8,"&lt;&gt;De*")</f>
        <v>0</v>
      </c>
    </row>
    <row r="9" spans="1:9" s="7" customFormat="1" x14ac:dyDescent="0.25">
      <c r="A9" s="6">
        <v>20</v>
      </c>
      <c r="B9" s="6" t="s">
        <v>5</v>
      </c>
      <c r="C9" s="6" t="s">
        <v>19</v>
      </c>
      <c r="D9" s="6">
        <v>2141</v>
      </c>
      <c r="E9" s="8" t="str">
        <f t="shared" si="0"/>
        <v>SKU2141</v>
      </c>
      <c r="F9" s="6" t="s">
        <v>24</v>
      </c>
      <c r="G9" s="9">
        <v>1300</v>
      </c>
      <c r="H9" s="9">
        <v>32.984000000000002</v>
      </c>
      <c r="I9" s="7">
        <f>COUNTIFS(data!$C$3:C9,задачка!$C$4,data!$A$3:A9,задачка!$C$3,data!$H$3:H9,задачка!$C$2,data!$B$3:B9,задачка!$C$1,$F$3:F9,"&lt;&gt;De*")</f>
        <v>0</v>
      </c>
    </row>
    <row r="10" spans="1:9" s="7" customFormat="1" x14ac:dyDescent="0.25">
      <c r="A10" s="6">
        <v>20</v>
      </c>
      <c r="B10" s="6" t="s">
        <v>5</v>
      </c>
      <c r="C10" s="6" t="s">
        <v>19</v>
      </c>
      <c r="D10" s="6">
        <v>2117</v>
      </c>
      <c r="E10" s="8" t="str">
        <f t="shared" si="0"/>
        <v>SKU2117</v>
      </c>
      <c r="F10" s="6" t="s">
        <v>24</v>
      </c>
      <c r="G10" s="9">
        <v>0</v>
      </c>
      <c r="H10" s="9">
        <v>30.585365853658534</v>
      </c>
      <c r="I10" s="7">
        <f>COUNTIFS(data!$C$3:C10,задачка!$C$4,data!$A$3:A10,задачка!$C$3,data!$H$3:H10,задачка!$C$2,data!$B$3:B10,задачка!$C$1,$F$3:F10,"&lt;&gt;De*")</f>
        <v>0</v>
      </c>
    </row>
    <row r="11" spans="1:9" s="7" customFormat="1" x14ac:dyDescent="0.25">
      <c r="A11" s="6">
        <v>20</v>
      </c>
      <c r="B11" s="6" t="s">
        <v>10</v>
      </c>
      <c r="C11" s="6" t="s">
        <v>0</v>
      </c>
      <c r="D11" s="6">
        <v>2120</v>
      </c>
      <c r="E11" s="8" t="str">
        <f t="shared" si="0"/>
        <v>SKU2120</v>
      </c>
      <c r="F11" s="6" t="s">
        <v>24</v>
      </c>
      <c r="G11" s="9">
        <v>0</v>
      </c>
      <c r="H11" s="9">
        <v>32.785230769230765</v>
      </c>
      <c r="I11" s="7">
        <f>COUNTIFS(data!$C$3:C11,задачка!$C$4,data!$A$3:A11,задачка!$C$3,data!$H$3:H11,задачка!$C$2,data!$B$3:B11,задачка!$C$1,$F$3:F11,"&lt;&gt;De*")</f>
        <v>0</v>
      </c>
    </row>
    <row r="12" spans="1:9" s="7" customFormat="1" x14ac:dyDescent="0.25">
      <c r="A12" s="6">
        <v>20</v>
      </c>
      <c r="B12" s="6" t="s">
        <v>11</v>
      </c>
      <c r="C12" s="6" t="s">
        <v>0</v>
      </c>
      <c r="D12" s="6">
        <v>2121</v>
      </c>
      <c r="E12" s="8" t="str">
        <f t="shared" si="0"/>
        <v>SKU2121</v>
      </c>
      <c r="F12" s="6" t="s">
        <v>24</v>
      </c>
      <c r="G12" s="9">
        <v>0</v>
      </c>
      <c r="H12" s="9">
        <v>30.777426636568848</v>
      </c>
      <c r="I12" s="7">
        <f>COUNTIFS(data!$C$3:C12,задачка!$C$4,data!$A$3:A12,задачка!$C$3,data!$H$3:H12,задачка!$C$2,data!$B$3:B12,задачка!$C$1,$F$3:F12,"&lt;&gt;De*")</f>
        <v>0</v>
      </c>
    </row>
    <row r="13" spans="1:9" s="7" customFormat="1" x14ac:dyDescent="0.25">
      <c r="A13" s="6">
        <v>20</v>
      </c>
      <c r="B13" s="6" t="s">
        <v>11</v>
      </c>
      <c r="C13" s="6" t="s">
        <v>20</v>
      </c>
      <c r="D13" s="6">
        <v>2122</v>
      </c>
      <c r="E13" s="8" t="str">
        <f t="shared" si="0"/>
        <v>SKU2122</v>
      </c>
      <c r="F13" s="6" t="s">
        <v>2</v>
      </c>
      <c r="G13" s="9">
        <v>13000</v>
      </c>
      <c r="H13" s="9">
        <v>30.544303797468352</v>
      </c>
      <c r="I13" s="7">
        <f>COUNTIFS(data!$C$3:C13,задачка!$C$4,data!$A$3:A13,задачка!$C$3,data!$H$3:H13,задачка!$C$2,data!$B$3:B13,задачка!$C$1,$F$3:F13,"&lt;&gt;De*")</f>
        <v>0</v>
      </c>
    </row>
    <row r="14" spans="1:9" s="7" customFormat="1" x14ac:dyDescent="0.25">
      <c r="A14" s="6">
        <v>20</v>
      </c>
      <c r="B14" s="6" t="s">
        <v>12</v>
      </c>
      <c r="C14" s="6" t="s">
        <v>0</v>
      </c>
      <c r="D14" s="6">
        <v>2123</v>
      </c>
      <c r="E14" s="8" t="str">
        <f t="shared" si="0"/>
        <v>SKU2123</v>
      </c>
      <c r="F14" s="6" t="s">
        <v>2</v>
      </c>
      <c r="G14" s="9">
        <v>25</v>
      </c>
      <c r="H14" s="9">
        <v>30.436893203883493</v>
      </c>
      <c r="I14" s="7">
        <f>COUNTIFS(data!$C$3:C14,задачка!$C$4,data!$A$3:A14,задачка!$C$3,data!$H$3:H14,задачка!$C$2,data!$B$3:B14,задачка!$C$1,$F$3:F14,"&lt;&gt;De*")</f>
        <v>0</v>
      </c>
    </row>
    <row r="15" spans="1:9" s="7" customFormat="1" x14ac:dyDescent="0.25">
      <c r="A15" s="6">
        <v>20</v>
      </c>
      <c r="B15" s="6" t="s">
        <v>13</v>
      </c>
      <c r="C15" s="6" t="s">
        <v>0</v>
      </c>
      <c r="D15" s="6">
        <v>2124</v>
      </c>
      <c r="E15" s="8" t="str">
        <f t="shared" si="0"/>
        <v>SKU2124</v>
      </c>
      <c r="F15" s="6" t="s">
        <v>22</v>
      </c>
      <c r="G15" s="9">
        <v>0.75</v>
      </c>
      <c r="H15" s="9">
        <v>30.459842519685036</v>
      </c>
      <c r="I15" s="7">
        <f>COUNTIFS(data!$C$3:C15,задачка!$C$4,data!$A$3:A15,задачка!$C$3,data!$H$3:H15,задачка!$C$2,data!$B$3:B15,задачка!$C$1,$F$3:F15,"&lt;&gt;De*")</f>
        <v>0</v>
      </c>
    </row>
    <row r="16" spans="1:9" s="7" customFormat="1" x14ac:dyDescent="0.25">
      <c r="A16" s="6">
        <v>20</v>
      </c>
      <c r="B16" s="6" t="s">
        <v>5</v>
      </c>
      <c r="C16" s="6" t="s">
        <v>21</v>
      </c>
      <c r="D16" s="6">
        <v>2002</v>
      </c>
      <c r="E16" s="8" t="str">
        <f t="shared" si="0"/>
        <v>SKU2002</v>
      </c>
      <c r="F16" s="6" t="s">
        <v>2</v>
      </c>
      <c r="G16" s="9">
        <v>1</v>
      </c>
      <c r="H16" s="9">
        <v>30.709852774631933</v>
      </c>
      <c r="I16" s="7">
        <f>COUNTIFS(data!$C$3:C16,задачка!$C$4,data!$A$3:A16,задачка!$C$3,data!$H$3:H16,задачка!$C$2,data!$B$3:B16,задачка!$C$1,$F$3:F16,"&lt;&gt;De*")</f>
        <v>0</v>
      </c>
    </row>
    <row r="17" spans="1:9" s="7" customFormat="1" x14ac:dyDescent="0.25">
      <c r="A17" s="6">
        <v>20</v>
      </c>
      <c r="B17" s="6" t="s">
        <v>6</v>
      </c>
      <c r="C17" s="6" t="s">
        <v>21</v>
      </c>
      <c r="D17" s="6">
        <v>1222</v>
      </c>
      <c r="E17" s="8" t="str">
        <f t="shared" si="0"/>
        <v>SKU1222</v>
      </c>
      <c r="F17" s="6" t="s">
        <v>1</v>
      </c>
      <c r="G17" s="9">
        <v>91</v>
      </c>
      <c r="H17" s="9">
        <v>59.318000000000005</v>
      </c>
      <c r="I17" s="7">
        <f>COUNTIFS(data!$C$3:C17,задачка!$C$4,data!$A$3:A17,задачка!$C$3,data!$H$3:H17,задачка!$C$2,data!$B$3:B17,задачка!$C$1,$F$3:F17,"&lt;&gt;De*")</f>
        <v>0</v>
      </c>
    </row>
    <row r="18" spans="1:9" s="7" customFormat="1" x14ac:dyDescent="0.25">
      <c r="A18" s="6">
        <v>20</v>
      </c>
      <c r="B18" s="6" t="s">
        <v>7</v>
      </c>
      <c r="C18" s="6" t="s">
        <v>21</v>
      </c>
      <c r="D18" s="6">
        <v>2200</v>
      </c>
      <c r="E18" s="8" t="str">
        <f t="shared" si="0"/>
        <v>SKU2200</v>
      </c>
      <c r="F18" s="6" t="s">
        <v>1</v>
      </c>
      <c r="G18" s="9">
        <v>88</v>
      </c>
      <c r="H18" s="9">
        <v>120</v>
      </c>
      <c r="I18" s="7">
        <f>COUNTIFS(data!$C$3:C18,задачка!$C$4,data!$A$3:A18,задачка!$C$3,data!$H$3:H18,задачка!$C$2,data!$B$3:B18,задачка!$C$1,$F$3:F18,"&lt;&gt;De*")</f>
        <v>0</v>
      </c>
    </row>
    <row r="19" spans="1:9" s="7" customFormat="1" x14ac:dyDescent="0.25">
      <c r="A19" s="6">
        <v>20</v>
      </c>
      <c r="B19" s="6" t="s">
        <v>8</v>
      </c>
      <c r="C19" s="6" t="s">
        <v>21</v>
      </c>
      <c r="D19" s="6">
        <v>449</v>
      </c>
      <c r="E19" s="8" t="str">
        <f t="shared" si="0"/>
        <v>SKU449</v>
      </c>
      <c r="F19" s="6" t="s">
        <v>2</v>
      </c>
      <c r="G19" s="9" t="s">
        <v>3</v>
      </c>
      <c r="H19" s="9">
        <v>31.819277108433734</v>
      </c>
      <c r="I19" s="7">
        <f>COUNTIFS(data!$C$3:C19,задачка!$C$4,data!$A$3:A19,задачка!$C$3,data!$H$3:H19,задачка!$C$2,data!$B$3:B19,задачка!$C$1,$F$3:F19,"&lt;&gt;De*")</f>
        <v>0</v>
      </c>
    </row>
    <row r="20" spans="1:9" s="7" customFormat="1" x14ac:dyDescent="0.25">
      <c r="A20" s="6">
        <v>20</v>
      </c>
      <c r="B20" s="6" t="s">
        <v>11</v>
      </c>
      <c r="C20" s="6" t="s">
        <v>0</v>
      </c>
      <c r="D20" s="6">
        <v>450</v>
      </c>
      <c r="E20" s="8" t="str">
        <f t="shared" si="0"/>
        <v>SKU450</v>
      </c>
      <c r="F20" s="6" t="s">
        <v>2</v>
      </c>
      <c r="G20" s="9" t="s">
        <v>3</v>
      </c>
      <c r="H20" s="9">
        <v>31.819277108433734</v>
      </c>
      <c r="I20" s="7">
        <f>COUNTIFS(data!$C$3:C20,задачка!$C$4,data!$A$3:A20,задачка!$C$3,data!$H$3:H20,задачка!$C$2,data!$B$3:B20,задачка!$C$1,$F$3:F20,"&lt;&gt;De*")</f>
        <v>0</v>
      </c>
    </row>
    <row r="21" spans="1:9" s="7" customFormat="1" x14ac:dyDescent="0.25">
      <c r="A21" s="6">
        <v>20</v>
      </c>
      <c r="B21" s="6" t="s">
        <v>11</v>
      </c>
      <c r="C21" s="6" t="s">
        <v>0</v>
      </c>
      <c r="D21" s="6">
        <v>938</v>
      </c>
      <c r="E21" s="8" t="str">
        <f t="shared" si="0"/>
        <v>SKU938</v>
      </c>
      <c r="F21" s="6" t="s">
        <v>4</v>
      </c>
      <c r="G21" s="9">
        <v>73</v>
      </c>
      <c r="H21" s="9">
        <v>364.79999999999995</v>
      </c>
      <c r="I21" s="7">
        <f>COUNTIFS(data!$C$3:C21,задачка!$C$4,data!$A$3:A21,задачка!$C$3,data!$H$3:H21,задачка!$C$2,data!$B$3:B21,задачка!$C$1,$F$3:F21,"&lt;&gt;De*")</f>
        <v>1</v>
      </c>
    </row>
    <row r="22" spans="1:9" x14ac:dyDescent="0.2">
      <c r="A22" s="6">
        <v>21</v>
      </c>
      <c r="B22" s="6" t="s">
        <v>12</v>
      </c>
      <c r="C22" s="6" t="s">
        <v>0</v>
      </c>
      <c r="D22" s="6">
        <v>939</v>
      </c>
      <c r="E22" s="8" t="str">
        <f t="shared" ref="E22:E30" si="1">"SKU"&amp;D22</f>
        <v>SKU939</v>
      </c>
      <c r="F22" s="6" t="s">
        <v>4</v>
      </c>
      <c r="G22" s="9">
        <v>73</v>
      </c>
      <c r="H22" s="9">
        <v>364.79999999999995</v>
      </c>
      <c r="I22" s="7">
        <f>COUNTIFS(data!$C$3:C22,задачка!$C$4,data!$A$3:A22,задачка!$C$3,data!$H$3:H22,задачка!$C$2,data!$B$3:B22,задачка!$C$1,$F$3:F22,"&lt;&gt;De*")</f>
        <v>1</v>
      </c>
    </row>
    <row r="23" spans="1:9" x14ac:dyDescent="0.2">
      <c r="A23" s="6">
        <v>22</v>
      </c>
      <c r="B23" s="6" t="s">
        <v>13</v>
      </c>
      <c r="C23" s="6" t="s">
        <v>0</v>
      </c>
      <c r="D23" s="6">
        <v>940</v>
      </c>
      <c r="E23" s="8" t="str">
        <f t="shared" si="1"/>
        <v>SKU940</v>
      </c>
      <c r="F23" s="6" t="s">
        <v>4</v>
      </c>
      <c r="G23" s="9">
        <v>73</v>
      </c>
      <c r="H23" s="9">
        <v>364.79999999999995</v>
      </c>
      <c r="I23" s="7">
        <f>COUNTIFS(data!$C$3:C23,задачка!$C$4,data!$A$3:A23,задачка!$C$3,data!$H$3:H23,задачка!$C$2,data!$B$3:B23,задачка!$C$1,$F$3:F23,"&lt;&gt;De*")</f>
        <v>1</v>
      </c>
    </row>
    <row r="24" spans="1:9" x14ac:dyDescent="0.2">
      <c r="A24" s="6">
        <v>23</v>
      </c>
      <c r="B24" s="6" t="s">
        <v>14</v>
      </c>
      <c r="C24" s="6" t="s">
        <v>0</v>
      </c>
      <c r="D24" s="6">
        <v>941</v>
      </c>
      <c r="E24" s="8" t="str">
        <f t="shared" si="1"/>
        <v>SKU941</v>
      </c>
      <c r="F24" s="6" t="s">
        <v>4</v>
      </c>
      <c r="G24" s="9">
        <v>73</v>
      </c>
      <c r="H24" s="9">
        <v>364.79999999999995</v>
      </c>
      <c r="I24" s="7">
        <f>COUNTIFS(data!$C$3:C24,задачка!$C$4,data!$A$3:A24,задачка!$C$3,data!$H$3:H24,задачка!$C$2,data!$B$3:B24,задачка!$C$1,$F$3:F24,"&lt;&gt;De*")</f>
        <v>1</v>
      </c>
    </row>
    <row r="25" spans="1:9" x14ac:dyDescent="0.2">
      <c r="A25" s="6">
        <v>24</v>
      </c>
      <c r="B25" s="6" t="s">
        <v>36</v>
      </c>
      <c r="C25" s="6" t="s">
        <v>0</v>
      </c>
      <c r="D25" s="6">
        <v>942</v>
      </c>
      <c r="E25" s="8" t="str">
        <f t="shared" si="1"/>
        <v>SKU942</v>
      </c>
      <c r="F25" s="6" t="s">
        <v>4</v>
      </c>
      <c r="G25" s="9">
        <v>73</v>
      </c>
      <c r="H25" s="9">
        <v>364.79999999999995</v>
      </c>
      <c r="I25" s="7">
        <f>COUNTIFS(data!$C$3:C25,задачка!$C$4,data!$A$3:A25,задачка!$C$3,data!$H$3:H25,задачка!$C$2,data!$B$3:B25,задачка!$C$1,$F$3:F25,"&lt;&gt;De*")</f>
        <v>1</v>
      </c>
    </row>
    <row r="26" spans="1:9" x14ac:dyDescent="0.2">
      <c r="A26" s="6">
        <v>25</v>
      </c>
      <c r="B26" s="6" t="s">
        <v>37</v>
      </c>
      <c r="C26" s="6" t="s">
        <v>0</v>
      </c>
      <c r="D26" s="6">
        <v>943</v>
      </c>
      <c r="E26" s="8" t="str">
        <f t="shared" si="1"/>
        <v>SKU943</v>
      </c>
      <c r="F26" s="6" t="s">
        <v>4</v>
      </c>
      <c r="G26" s="9">
        <v>73</v>
      </c>
      <c r="H26" s="9">
        <v>364.79999999999995</v>
      </c>
      <c r="I26" s="7">
        <f>COUNTIFS(data!$C$3:C26,задачка!$C$4,data!$A$3:A26,задачка!$C$3,data!$H$3:H26,задачка!$C$2,data!$B$3:B26,задачка!$C$1,$F$3:F26,"&lt;&gt;De*")</f>
        <v>1</v>
      </c>
    </row>
    <row r="27" spans="1:9" x14ac:dyDescent="0.2">
      <c r="A27" s="6">
        <v>26</v>
      </c>
      <c r="B27" s="6" t="s">
        <v>15</v>
      </c>
      <c r="C27" s="6" t="s">
        <v>0</v>
      </c>
      <c r="D27" s="6">
        <v>944</v>
      </c>
      <c r="E27" s="8" t="str">
        <f t="shared" si="1"/>
        <v>SKU944</v>
      </c>
      <c r="F27" s="6" t="s">
        <v>4</v>
      </c>
      <c r="G27" s="9">
        <v>73</v>
      </c>
      <c r="H27" s="9">
        <v>364.79999999999995</v>
      </c>
      <c r="I27" s="7">
        <f>COUNTIFS(data!$C$3:C27,задачка!$C$4,data!$A$3:A27,задачка!$C$3,data!$H$3:H27,задачка!$C$2,data!$B$3:B27,задачка!$C$1,$F$3:F27,"&lt;&gt;De*")</f>
        <v>1</v>
      </c>
    </row>
    <row r="28" spans="1:9" x14ac:dyDescent="0.2">
      <c r="A28" s="6">
        <v>27</v>
      </c>
      <c r="B28" s="6" t="s">
        <v>16</v>
      </c>
      <c r="C28" s="6" t="s">
        <v>0</v>
      </c>
      <c r="D28" s="6">
        <v>945</v>
      </c>
      <c r="E28" s="8" t="str">
        <f t="shared" si="1"/>
        <v>SKU945</v>
      </c>
      <c r="F28" s="6" t="s">
        <v>4</v>
      </c>
      <c r="G28" s="9">
        <v>73</v>
      </c>
      <c r="H28" s="9">
        <v>364.79999999999995</v>
      </c>
      <c r="I28" s="7">
        <f>COUNTIFS(data!$C$3:C28,задачка!$C$4,data!$A$3:A28,задачка!$C$3,data!$H$3:H28,задачка!$C$2,data!$B$3:B28,задачка!$C$1,$F$3:F28,"&lt;&gt;De*")</f>
        <v>1</v>
      </c>
    </row>
    <row r="29" spans="1:9" x14ac:dyDescent="0.2">
      <c r="A29" s="6">
        <v>28</v>
      </c>
      <c r="B29" s="6" t="s">
        <v>17</v>
      </c>
      <c r="C29" s="6" t="s">
        <v>0</v>
      </c>
      <c r="D29" s="6">
        <v>946</v>
      </c>
      <c r="E29" s="8" t="str">
        <f t="shared" si="1"/>
        <v>SKU946</v>
      </c>
      <c r="F29" s="6" t="s">
        <v>4</v>
      </c>
      <c r="G29" s="9">
        <v>73</v>
      </c>
      <c r="H29" s="9">
        <v>364.79999999999995</v>
      </c>
      <c r="I29" s="7">
        <f>COUNTIFS(data!$C$3:C29,задачка!$C$4,data!$A$3:A29,задачка!$C$3,data!$H$3:H29,задачка!$C$2,data!$B$3:B29,задачка!$C$1,$F$3:F29,"&lt;&gt;De*")</f>
        <v>1</v>
      </c>
    </row>
    <row r="30" spans="1:9" x14ac:dyDescent="0.2">
      <c r="A30" s="6">
        <v>29</v>
      </c>
      <c r="B30" s="6" t="s">
        <v>35</v>
      </c>
      <c r="C30" s="6" t="s">
        <v>0</v>
      </c>
      <c r="D30" s="6">
        <v>947</v>
      </c>
      <c r="E30" s="8" t="str">
        <f t="shared" si="1"/>
        <v>SKU947</v>
      </c>
      <c r="F30" s="6" t="s">
        <v>4</v>
      </c>
      <c r="G30" s="9">
        <v>73</v>
      </c>
      <c r="H30" s="9">
        <v>364.79999999999995</v>
      </c>
      <c r="I30" s="7">
        <f>COUNTIFS(data!$C$3:C30,задачка!$C$4,data!$A$3:A30,задачка!$C$3,data!$H$3:H30,задачка!$C$2,data!$B$3:B30,задачка!$C$1,$F$3:F30,"&lt;&gt;De*")</f>
        <v>1</v>
      </c>
    </row>
  </sheetData>
  <autoFilter ref="A2:I30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workbookViewId="0">
      <pane ySplit="6" topLeftCell="A7" activePane="bottomLeft" state="frozen"/>
      <selection pane="bottomLeft" activeCell="B8" sqref="B7:F14"/>
    </sheetView>
  </sheetViews>
  <sheetFormatPr defaultRowHeight="12" x14ac:dyDescent="0.25"/>
  <cols>
    <col min="1" max="1" width="2.28515625" style="2" customWidth="1"/>
    <col min="2" max="2" width="9.140625" style="2"/>
    <col min="3" max="3" width="33.42578125" style="2" customWidth="1"/>
    <col min="4" max="7" width="9.140625" style="2"/>
    <col min="8" max="8" width="12.42578125" style="2" customWidth="1"/>
    <col min="9" max="16384" width="9.140625" style="2"/>
  </cols>
  <sheetData>
    <row r="1" spans="2:6" x14ac:dyDescent="0.25">
      <c r="B1" s="1" t="s">
        <v>29</v>
      </c>
      <c r="C1" s="1" t="s">
        <v>11</v>
      </c>
    </row>
    <row r="2" spans="2:6" x14ac:dyDescent="0.25">
      <c r="B2" s="1" t="s">
        <v>26</v>
      </c>
      <c r="C2" s="1" t="s">
        <v>27</v>
      </c>
    </row>
    <row r="3" spans="2:6" x14ac:dyDescent="0.25">
      <c r="B3" s="1" t="s">
        <v>28</v>
      </c>
      <c r="C3" s="1">
        <v>20</v>
      </c>
    </row>
    <row r="4" spans="2:6" x14ac:dyDescent="0.25">
      <c r="B4" s="1" t="s">
        <v>30</v>
      </c>
      <c r="C4" s="1" t="s">
        <v>0</v>
      </c>
    </row>
    <row r="6" spans="2:6" s="3" customFormat="1" ht="25.5" x14ac:dyDescent="0.25">
      <c r="B6" s="4" t="s">
        <v>31</v>
      </c>
      <c r="C6" s="4" t="s">
        <v>32</v>
      </c>
      <c r="D6" s="4" t="s">
        <v>33</v>
      </c>
      <c r="E6" s="5" t="s">
        <v>34</v>
      </c>
      <c r="F6" s="5" t="s">
        <v>26</v>
      </c>
    </row>
    <row r="7" spans="2:6" x14ac:dyDescent="0.25">
      <c r="B7" s="11">
        <f>IFERROR(INDEX(data!D:D,MATCH(ROW(B1),data!$I:$I,)),"")</f>
        <v>938</v>
      </c>
      <c r="C7" s="11" t="str">
        <f>IFERROR(INDEX(data!E:E,MATCH(ROW(C1),data!$I:$I,)),"")</f>
        <v>SKU938</v>
      </c>
      <c r="D7" s="11" t="str">
        <f>IFERROR(INDEX(data!F:F,MATCH(ROW(D1),data!$I:$I,)),"")</f>
        <v>LIM.ED</v>
      </c>
      <c r="E7" s="11">
        <f>IFERROR(INDEX(data!G:G,MATCH(ROW(E1),data!$I:$I,)),"")</f>
        <v>73</v>
      </c>
      <c r="F7" s="11">
        <f>IFERROR(INDEX(data!H:H,MATCH(ROW(F1),data!$I:$I,)),"")</f>
        <v>364.79999999999995</v>
      </c>
    </row>
    <row r="8" spans="2:6" x14ac:dyDescent="0.25">
      <c r="B8" s="11" t="str">
        <f>IFERROR(INDEX(data!D:D,MATCH(ROW(B2),data!$I:$I,)),"")</f>
        <v/>
      </c>
      <c r="C8" s="11" t="str">
        <f>IFERROR(INDEX(data!E:E,MATCH(ROW(C2),data!$I:$I,)),"")</f>
        <v/>
      </c>
      <c r="D8" s="11" t="str">
        <f>IFERROR(INDEX(data!F:F,MATCH(ROW(D2),data!$I:$I,)),"")</f>
        <v/>
      </c>
      <c r="E8" s="11" t="str">
        <f>IFERROR(INDEX(data!G:G,MATCH(ROW(E2),data!$I:$I,)),"")</f>
        <v/>
      </c>
      <c r="F8" s="11" t="str">
        <f>IFERROR(INDEX(data!H:H,MATCH(ROW(F2),data!$I:$I,)),"")</f>
        <v/>
      </c>
    </row>
    <row r="9" spans="2:6" x14ac:dyDescent="0.25">
      <c r="B9" s="11" t="str">
        <f>IFERROR(INDEX(data!D:D,MATCH(ROW(B3),data!$I:$I,)),"")</f>
        <v/>
      </c>
      <c r="C9" s="11" t="str">
        <f>IFERROR(INDEX(data!E:E,MATCH(ROW(C3),data!$I:$I,)),"")</f>
        <v/>
      </c>
      <c r="D9" s="11" t="str">
        <f>IFERROR(INDEX(data!F:F,MATCH(ROW(D3),data!$I:$I,)),"")</f>
        <v/>
      </c>
      <c r="E9" s="11" t="str">
        <f>IFERROR(INDEX(data!G:G,MATCH(ROW(E3),data!$I:$I,)),"")</f>
        <v/>
      </c>
      <c r="F9" s="11" t="str">
        <f>IFERROR(INDEX(data!H:H,MATCH(ROW(F3),data!$I:$I,)),"")</f>
        <v/>
      </c>
    </row>
    <row r="10" spans="2:6" x14ac:dyDescent="0.25">
      <c r="B10" s="11" t="str">
        <f>IFERROR(INDEX(data!D:D,MATCH(ROW(B4),data!$I:$I,)),"")</f>
        <v/>
      </c>
      <c r="C10" s="11" t="str">
        <f>IFERROR(INDEX(data!E:E,MATCH(ROW(C4),data!$I:$I,)),"")</f>
        <v/>
      </c>
      <c r="D10" s="11" t="str">
        <f>IFERROR(INDEX(data!F:F,MATCH(ROW(D4),data!$I:$I,)),"")</f>
        <v/>
      </c>
      <c r="E10" s="11" t="str">
        <f>IFERROR(INDEX(data!G:G,MATCH(ROW(E4),data!$I:$I,)),"")</f>
        <v/>
      </c>
      <c r="F10" s="11" t="str">
        <f>IFERROR(INDEX(data!H:H,MATCH(ROW(F4),data!$I:$I,)),"")</f>
        <v/>
      </c>
    </row>
    <row r="11" spans="2:6" x14ac:dyDescent="0.25">
      <c r="B11" s="11" t="str">
        <f>IFERROR(INDEX(data!D:D,MATCH(ROW(B5),data!$I:$I,)),"")</f>
        <v/>
      </c>
      <c r="C11" s="11" t="str">
        <f>IFERROR(INDEX(data!E:E,MATCH(ROW(C5),data!$I:$I,)),"")</f>
        <v/>
      </c>
      <c r="D11" s="11" t="str">
        <f>IFERROR(INDEX(data!F:F,MATCH(ROW(D5),data!$I:$I,)),"")</f>
        <v/>
      </c>
      <c r="E11" s="11" t="str">
        <f>IFERROR(INDEX(data!G:G,MATCH(ROW(E5),data!$I:$I,)),"")</f>
        <v/>
      </c>
      <c r="F11" s="11" t="str">
        <f>IFERROR(INDEX(data!H:H,MATCH(ROW(F5),data!$I:$I,)),"")</f>
        <v/>
      </c>
    </row>
    <row r="12" spans="2:6" x14ac:dyDescent="0.25">
      <c r="B12" s="11" t="str">
        <f>IFERROR(INDEX(data!D:D,MATCH(ROW(B6),data!$I:$I,)),"")</f>
        <v/>
      </c>
      <c r="C12" s="11" t="str">
        <f>IFERROR(INDEX(data!E:E,MATCH(ROW(C6),data!$I:$I,)),"")</f>
        <v/>
      </c>
      <c r="D12" s="11" t="str">
        <f>IFERROR(INDEX(data!F:F,MATCH(ROW(D6),data!$I:$I,)),"")</f>
        <v/>
      </c>
      <c r="E12" s="11" t="str">
        <f>IFERROR(INDEX(data!G:G,MATCH(ROW(E6),data!$I:$I,)),"")</f>
        <v/>
      </c>
      <c r="F12" s="11" t="str">
        <f>IFERROR(INDEX(data!H:H,MATCH(ROW(F6),data!$I:$I,)),"")</f>
        <v/>
      </c>
    </row>
    <row r="13" spans="2:6" x14ac:dyDescent="0.25">
      <c r="B13" s="11" t="str">
        <f>IFERROR(INDEX(data!D:D,MATCH(ROW(B7),data!$I:$I,)),"")</f>
        <v/>
      </c>
      <c r="C13" s="11" t="str">
        <f>IFERROR(INDEX(data!E:E,MATCH(ROW(C7),data!$I:$I,)),"")</f>
        <v/>
      </c>
      <c r="D13" s="11" t="str">
        <f>IFERROR(INDEX(data!F:F,MATCH(ROW(D7),data!$I:$I,)),"")</f>
        <v/>
      </c>
      <c r="E13" s="11" t="str">
        <f>IFERROR(INDEX(data!G:G,MATCH(ROW(E7),data!$I:$I,)),"")</f>
        <v/>
      </c>
      <c r="F13" s="11" t="str">
        <f>IFERROR(INDEX(data!H:H,MATCH(ROW(F7),data!$I:$I,)),"")</f>
        <v/>
      </c>
    </row>
    <row r="14" spans="2:6" x14ac:dyDescent="0.25">
      <c r="B14" s="11" t="str">
        <f>IFERROR(INDEX(data!D:D,MATCH(ROW(B8),data!$I:$I,)),"")</f>
        <v/>
      </c>
      <c r="C14" s="11" t="str">
        <f>IFERROR(INDEX(data!E:E,MATCH(ROW(C8),data!$I:$I,)),"")</f>
        <v/>
      </c>
      <c r="D14" s="11" t="str">
        <f>IFERROR(INDEX(data!F:F,MATCH(ROW(D8),data!$I:$I,)),"")</f>
        <v/>
      </c>
      <c r="E14" s="11" t="str">
        <f>IFERROR(INDEX(data!G:G,MATCH(ROW(E8),data!$I:$I,)),"")</f>
        <v/>
      </c>
      <c r="F14" s="11" t="str">
        <f>IFERROR(INDEX(data!H:H,MATCH(ROW(F8),data!$I:$I,)),"")</f>
        <v/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задачка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Lenkov</dc:creator>
  <cp:lastModifiedBy>Гребешкова Наталья Александровна</cp:lastModifiedBy>
  <dcterms:created xsi:type="dcterms:W3CDTF">2020-07-06T19:27:13Z</dcterms:created>
  <dcterms:modified xsi:type="dcterms:W3CDTF">2020-07-06T20:43:18Z</dcterms:modified>
</cp:coreProperties>
</file>