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1C10FE75-7E45-4F95-9C00-69D753A2C4F5}" xr6:coauthVersionLast="45" xr6:coauthVersionMax="45" xr10:uidLastSave="{00000000-0000-0000-0000-000000000000}"/>
  <bookViews>
    <workbookView xWindow="1008" yWindow="-108" windowWidth="22140" windowHeight="13176" activeTab="1" xr2:uid="{00000000-000D-0000-FFFF-FFFF00000000}"/>
  </bookViews>
  <sheets>
    <sheet name="data" sheetId="1" r:id="rId1"/>
    <sheet name="задачка" sheetId="2" r:id="rId2"/>
  </sheets>
  <definedNames>
    <definedName name="_xlnm._FilterDatabase" localSheetId="0" hidden="1">data!$A$2:$H$30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 a="1"/>
  <c r="H7" i="2" s="1"/>
  <c r="B8" i="2" l="1" a="1"/>
  <c r="B8" i="2" s="1"/>
  <c r="D8" i="2" a="1"/>
  <c r="D8" i="2" s="1"/>
  <c r="E8" i="2" a="1"/>
  <c r="E8" i="2" s="1"/>
  <c r="F8" i="2" a="1"/>
  <c r="F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B21" i="2" a="1"/>
  <c r="B21" i="2" s="1"/>
  <c r="C21" i="2" a="1"/>
  <c r="C21" i="2" s="1"/>
  <c r="D21" i="2" a="1"/>
  <c r="D21" i="2" s="1"/>
  <c r="E21" i="2" a="1"/>
  <c r="E21" i="2" s="1"/>
  <c r="F21" i="2" a="1"/>
  <c r="F21" i="2" s="1"/>
  <c r="B22" i="2" a="1"/>
  <c r="B22" i="2" s="1"/>
  <c r="C22" i="2" a="1"/>
  <c r="C22" i="2" s="1"/>
  <c r="D22" i="2" a="1"/>
  <c r="D22" i="2" s="1"/>
  <c r="E22" i="2" a="1"/>
  <c r="E22" i="2" s="1"/>
  <c r="F22" i="2" a="1"/>
  <c r="F22" i="2" s="1"/>
  <c r="B23" i="2" a="1"/>
  <c r="B23" i="2" s="1"/>
  <c r="C23" i="2" a="1"/>
  <c r="C23" i="2" s="1"/>
  <c r="D23" i="2" a="1"/>
  <c r="D23" i="2" s="1"/>
  <c r="E23" i="2" a="1"/>
  <c r="E23" i="2" s="1"/>
  <c r="F23" i="2" a="1"/>
  <c r="F23" i="2" s="1"/>
  <c r="B24" i="2" a="1"/>
  <c r="B24" i="2" s="1"/>
  <c r="C24" i="2" a="1"/>
  <c r="C24" i="2" s="1"/>
  <c r="D24" i="2" a="1"/>
  <c r="D24" i="2" s="1"/>
  <c r="E24" i="2" a="1"/>
  <c r="E24" i="2" s="1"/>
  <c r="F24" i="2" a="1"/>
  <c r="F24" i="2" s="1"/>
  <c r="B25" i="2" a="1"/>
  <c r="B25" i="2" s="1"/>
  <c r="C25" i="2" a="1"/>
  <c r="C25" i="2" s="1"/>
  <c r="D25" i="2" a="1"/>
  <c r="D25" i="2" s="1"/>
  <c r="E25" i="2" a="1"/>
  <c r="E25" i="2" s="1"/>
  <c r="F25" i="2" a="1"/>
  <c r="F25" i="2" s="1"/>
  <c r="B26" i="2" a="1"/>
  <c r="B26" i="2" s="1"/>
  <c r="C26" i="2" a="1"/>
  <c r="C26" i="2" s="1"/>
  <c r="D26" i="2" a="1"/>
  <c r="D26" i="2" s="1"/>
  <c r="E26" i="2" a="1"/>
  <c r="E26" i="2" s="1"/>
  <c r="F26" i="2" a="1"/>
  <c r="F26" i="2" s="1"/>
  <c r="B27" i="2" a="1"/>
  <c r="B27" i="2" s="1"/>
  <c r="C27" i="2" a="1"/>
  <c r="C27" i="2" s="1"/>
  <c r="D27" i="2" a="1"/>
  <c r="D27" i="2" s="1"/>
  <c r="E27" i="2" a="1"/>
  <c r="E27" i="2" s="1"/>
  <c r="F27" i="2" a="1"/>
  <c r="F27" i="2" s="1"/>
  <c r="B28" i="2" a="1"/>
  <c r="B28" i="2" s="1"/>
  <c r="C28" i="2" a="1"/>
  <c r="C28" i="2" s="1"/>
  <c r="D28" i="2" a="1"/>
  <c r="D28" i="2" s="1"/>
  <c r="E28" i="2" a="1"/>
  <c r="E28" i="2" s="1"/>
  <c r="F28" i="2" a="1"/>
  <c r="F28" i="2" s="1"/>
  <c r="B29" i="2" a="1"/>
  <c r="B29" i="2" s="1"/>
  <c r="C29" i="2" a="1"/>
  <c r="C29" i="2" s="1"/>
  <c r="D29" i="2" a="1"/>
  <c r="D29" i="2" s="1"/>
  <c r="E29" i="2" a="1"/>
  <c r="E29" i="2" s="1"/>
  <c r="F29" i="2" a="1"/>
  <c r="F29" i="2" s="1"/>
  <c r="D7" i="2" a="1"/>
  <c r="D7" i="2" s="1"/>
  <c r="E7" i="2" a="1"/>
  <c r="E7" i="2" s="1"/>
  <c r="F7" i="2" a="1"/>
  <c r="F7" i="2" s="1"/>
  <c r="B7" i="2" a="1"/>
  <c r="B7" i="2" s="1"/>
  <c r="H3" i="2"/>
  <c r="E22" i="1" l="1"/>
  <c r="E23" i="1"/>
  <c r="E24" i="1"/>
  <c r="E25" i="1"/>
  <c r="E26" i="1"/>
  <c r="E27" i="1"/>
  <c r="E28" i="1"/>
  <c r="E29" i="1"/>
  <c r="E30" i="1"/>
  <c r="E4" i="1"/>
  <c r="E5" i="1"/>
  <c r="E6" i="1"/>
  <c r="E7" i="1"/>
  <c r="E8" i="1"/>
  <c r="E9" i="1"/>
  <c r="E10" i="1"/>
  <c r="E11" i="1"/>
  <c r="E12" i="1"/>
  <c r="C7" i="2" s="1" a="1"/>
  <c r="C7" i="2" s="1"/>
  <c r="E13" i="1"/>
  <c r="E14" i="1"/>
  <c r="E15" i="1"/>
  <c r="E16" i="1"/>
  <c r="E17" i="1"/>
  <c r="E18" i="1"/>
  <c r="E19" i="1"/>
  <c r="E20" i="1"/>
  <c r="C8" i="2" s="1" a="1"/>
  <c r="C8" i="2" s="1"/>
  <c r="E21" i="1"/>
  <c r="E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<sst xmlns="http://schemas.openxmlformats.org/spreadsheetml/2006/main" count="111" uniqueCount="38">
  <si>
    <t>Jul</t>
  </si>
  <si>
    <t>LIVE</t>
  </si>
  <si>
    <t>SPECIAL</t>
  </si>
  <si>
    <t>-</t>
  </si>
  <si>
    <t>LIM.ED</t>
  </si>
  <si>
    <t>PR1</t>
  </si>
  <si>
    <t>PR2</t>
  </si>
  <si>
    <t>PR3</t>
  </si>
  <si>
    <t>PR4</t>
  </si>
  <si>
    <t>PR5</t>
  </si>
  <si>
    <t>PR8</t>
  </si>
  <si>
    <t>PR10</t>
  </si>
  <si>
    <t>PR11</t>
  </si>
  <si>
    <t>PR12</t>
  </si>
  <si>
    <t>PR13</t>
  </si>
  <si>
    <t>PR16</t>
  </si>
  <si>
    <t>PR17</t>
  </si>
  <si>
    <t>PR18</t>
  </si>
  <si>
    <t>Aug</t>
  </si>
  <si>
    <t>Sep</t>
  </si>
  <si>
    <t>Oct</t>
  </si>
  <si>
    <t>Dec</t>
  </si>
  <si>
    <t>Dead</t>
  </si>
  <si>
    <t>Del</t>
  </si>
  <si>
    <t>Delisted</t>
  </si>
  <si>
    <t>live</t>
  </si>
  <si>
    <t>DFC</t>
  </si>
  <si>
    <t>&gt;120</t>
  </si>
  <si>
    <t>Фин год</t>
  </si>
  <si>
    <t>Филиал</t>
  </si>
  <si>
    <t>Месяц</t>
  </si>
  <si>
    <t>Код позиции</t>
  </si>
  <si>
    <t>Позиция</t>
  </si>
  <si>
    <t>Статус позиции</t>
  </si>
  <si>
    <t>Продажи</t>
  </si>
  <si>
    <t>PR19</t>
  </si>
  <si>
    <t>pr10</t>
  </si>
  <si>
    <t>pr11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</si>
</sst>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A2" sqref="A2:H2"/>
    </sheetView>
  </sheetViews>
  <sheetFormatPr defaultColWidth="9.109375" defaultRowHeight="13.8" x14ac:dyDescent="0.3"/>
  <cols>
    <col min="1" max="1" width="7.5546875" style="10" customWidth="1"/>
    <col min="2" max="2" width="8.33203125" style="10" bestFit="1" customWidth="1"/>
    <col min="3" max="3" width="9.33203125" style="10" customWidth="1"/>
    <col min="4" max="4" width="12.6640625" style="10" customWidth="1"/>
    <col min="5" max="5" width="23.44140625" style="10" customWidth="1"/>
    <col min="6" max="6" width="12.109375" style="10" customWidth="1"/>
    <col min="7" max="7" width="10.6640625" style="10" customWidth="1"/>
    <col min="8" max="8" width="8.5546875" style="10" customWidth="1"/>
    <col min="9" max="16384" width="9.109375" style="10"/>
  </cols>
  <sheetData>
    <row r="1" spans="1:8" s="7" customFormat="1" x14ac:dyDescent="0.3">
      <c r="A1" s="6"/>
      <c r="B1" s="6"/>
      <c r="C1" s="6"/>
      <c r="D1" s="6"/>
      <c r="E1" s="6"/>
      <c r="F1" s="6"/>
      <c r="G1" s="6"/>
      <c r="H1" s="6"/>
    </row>
    <row r="2" spans="1:8" s="4" customFormat="1" ht="27.6" x14ac:dyDescent="0.3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5" t="s">
        <v>34</v>
      </c>
      <c r="H2" s="5" t="s">
        <v>26</v>
      </c>
    </row>
    <row r="3" spans="1:8" s="7" customFormat="1" x14ac:dyDescent="0.3">
      <c r="A3" s="6">
        <v>20</v>
      </c>
      <c r="B3" s="6" t="s">
        <v>5</v>
      </c>
      <c r="C3" s="6" t="s">
        <v>0</v>
      </c>
      <c r="D3" s="6">
        <v>1400</v>
      </c>
      <c r="E3" s="8" t="str">
        <f>"SKU"&amp;D3</f>
        <v>SKU1400</v>
      </c>
      <c r="F3" s="6" t="s">
        <v>1</v>
      </c>
      <c r="G3" s="9">
        <v>500</v>
      </c>
      <c r="H3" s="9">
        <v>98.473002988348469</v>
      </c>
    </row>
    <row r="4" spans="1:8" s="7" customFormat="1" x14ac:dyDescent="0.3">
      <c r="A4" s="6">
        <v>20</v>
      </c>
      <c r="B4" s="6" t="s">
        <v>5</v>
      </c>
      <c r="C4" s="6" t="s">
        <v>0</v>
      </c>
      <c r="D4" s="6">
        <v>2111</v>
      </c>
      <c r="E4" s="8" t="str">
        <f t="shared" ref="E4:E21" si="0">"SKU"&amp;D4</f>
        <v>SKU2111</v>
      </c>
      <c r="F4" s="6" t="s">
        <v>25</v>
      </c>
      <c r="G4" s="9">
        <v>17</v>
      </c>
      <c r="H4" s="9">
        <v>274.10288665673284</v>
      </c>
    </row>
    <row r="5" spans="1:8" s="7" customFormat="1" x14ac:dyDescent="0.3">
      <c r="A5" s="6">
        <v>20</v>
      </c>
      <c r="B5" s="6" t="s">
        <v>6</v>
      </c>
      <c r="C5" s="6" t="s">
        <v>0</v>
      </c>
      <c r="D5" s="6">
        <v>2112</v>
      </c>
      <c r="E5" s="8" t="str">
        <f t="shared" si="0"/>
        <v>SKU2112</v>
      </c>
      <c r="F5" s="6" t="s">
        <v>25</v>
      </c>
      <c r="G5" s="9">
        <v>1116</v>
      </c>
      <c r="H5" s="9">
        <v>274.37049425732357</v>
      </c>
    </row>
    <row r="6" spans="1:8" s="7" customFormat="1" x14ac:dyDescent="0.3">
      <c r="A6" s="6">
        <v>20</v>
      </c>
      <c r="B6" s="6" t="s">
        <v>7</v>
      </c>
      <c r="C6" s="6" t="s">
        <v>18</v>
      </c>
      <c r="D6" s="6">
        <v>2113</v>
      </c>
      <c r="E6" s="8" t="str">
        <f t="shared" si="0"/>
        <v>SKU2113</v>
      </c>
      <c r="F6" s="6" t="s">
        <v>2</v>
      </c>
      <c r="G6" s="9">
        <v>1250</v>
      </c>
      <c r="H6" s="9">
        <v>274.34202051438587</v>
      </c>
    </row>
    <row r="7" spans="1:8" s="7" customFormat="1" x14ac:dyDescent="0.3">
      <c r="A7" s="6">
        <v>20</v>
      </c>
      <c r="B7" s="6" t="s">
        <v>8</v>
      </c>
      <c r="C7" s="6" t="s">
        <v>18</v>
      </c>
      <c r="D7" s="6">
        <v>2116</v>
      </c>
      <c r="E7" s="8" t="str">
        <f t="shared" si="0"/>
        <v>SKU2116</v>
      </c>
      <c r="F7" s="6" t="s">
        <v>22</v>
      </c>
      <c r="G7" s="9">
        <v>25000</v>
      </c>
      <c r="H7" s="9">
        <v>31.2835</v>
      </c>
    </row>
    <row r="8" spans="1:8" s="7" customFormat="1" x14ac:dyDescent="0.3">
      <c r="A8" s="6">
        <v>20</v>
      </c>
      <c r="B8" s="6" t="s">
        <v>9</v>
      </c>
      <c r="C8" s="6" t="s">
        <v>0</v>
      </c>
      <c r="D8" s="6">
        <v>2140</v>
      </c>
      <c r="E8" s="8" t="str">
        <f t="shared" si="0"/>
        <v>SKU2140</v>
      </c>
      <c r="F8" s="6" t="s">
        <v>23</v>
      </c>
      <c r="G8" s="9">
        <v>45000</v>
      </c>
      <c r="H8" s="9">
        <v>34.453333333333333</v>
      </c>
    </row>
    <row r="9" spans="1:8" s="7" customFormat="1" x14ac:dyDescent="0.3">
      <c r="A9" s="6">
        <v>20</v>
      </c>
      <c r="B9" s="6" t="s">
        <v>5</v>
      </c>
      <c r="C9" s="6" t="s">
        <v>19</v>
      </c>
      <c r="D9" s="6">
        <v>2141</v>
      </c>
      <c r="E9" s="8" t="str">
        <f t="shared" si="0"/>
        <v>SKU2141</v>
      </c>
      <c r="F9" s="6" t="s">
        <v>24</v>
      </c>
      <c r="G9" s="9">
        <v>1300</v>
      </c>
      <c r="H9" s="9">
        <v>32.984000000000002</v>
      </c>
    </row>
    <row r="10" spans="1:8" s="7" customFormat="1" x14ac:dyDescent="0.3">
      <c r="A10" s="6">
        <v>20</v>
      </c>
      <c r="B10" s="6" t="s">
        <v>5</v>
      </c>
      <c r="C10" s="6" t="s">
        <v>19</v>
      </c>
      <c r="D10" s="6">
        <v>2117</v>
      </c>
      <c r="E10" s="8" t="str">
        <f t="shared" si="0"/>
        <v>SKU2117</v>
      </c>
      <c r="F10" s="6" t="s">
        <v>24</v>
      </c>
      <c r="G10" s="9">
        <v>0</v>
      </c>
      <c r="H10" s="9">
        <v>30.585365853658534</v>
      </c>
    </row>
    <row r="11" spans="1:8" s="7" customFormat="1" x14ac:dyDescent="0.3">
      <c r="A11" s="6">
        <v>20</v>
      </c>
      <c r="B11" s="6" t="s">
        <v>10</v>
      </c>
      <c r="C11" s="6" t="s">
        <v>0</v>
      </c>
      <c r="D11" s="6">
        <v>2120</v>
      </c>
      <c r="E11" s="8" t="str">
        <f t="shared" si="0"/>
        <v>SKU2120</v>
      </c>
      <c r="F11" s="6" t="s">
        <v>24</v>
      </c>
      <c r="G11" s="9">
        <v>0</v>
      </c>
      <c r="H11" s="9">
        <v>32.785230769230765</v>
      </c>
    </row>
    <row r="12" spans="1:8" s="7" customFormat="1" x14ac:dyDescent="0.3">
      <c r="A12" s="6">
        <v>20</v>
      </c>
      <c r="B12" s="6" t="s">
        <v>11</v>
      </c>
      <c r="C12" s="6" t="s">
        <v>0</v>
      </c>
      <c r="D12" s="6">
        <v>2121</v>
      </c>
      <c r="E12" s="8" t="str">
        <f t="shared" si="0"/>
        <v>SKU2121</v>
      </c>
      <c r="F12" s="6" t="s">
        <v>24</v>
      </c>
      <c r="G12" s="9">
        <v>0</v>
      </c>
      <c r="H12" s="9">
        <v>30.777426636568848</v>
      </c>
    </row>
    <row r="13" spans="1:8" s="7" customFormat="1" x14ac:dyDescent="0.3">
      <c r="A13" s="6">
        <v>20</v>
      </c>
      <c r="B13" s="6" t="s">
        <v>11</v>
      </c>
      <c r="C13" s="6" t="s">
        <v>20</v>
      </c>
      <c r="D13" s="6">
        <v>2122</v>
      </c>
      <c r="E13" s="8" t="str">
        <f t="shared" si="0"/>
        <v>SKU2122</v>
      </c>
      <c r="F13" s="6" t="s">
        <v>2</v>
      </c>
      <c r="G13" s="9">
        <v>13000</v>
      </c>
      <c r="H13" s="9">
        <v>30.544303797468352</v>
      </c>
    </row>
    <row r="14" spans="1:8" s="7" customFormat="1" x14ac:dyDescent="0.3">
      <c r="A14" s="6">
        <v>20</v>
      </c>
      <c r="B14" s="6" t="s">
        <v>12</v>
      </c>
      <c r="C14" s="6" t="s">
        <v>0</v>
      </c>
      <c r="D14" s="6">
        <v>2123</v>
      </c>
      <c r="E14" s="8" t="str">
        <f t="shared" si="0"/>
        <v>SKU2123</v>
      </c>
      <c r="F14" s="6" t="s">
        <v>2</v>
      </c>
      <c r="G14" s="9">
        <v>25</v>
      </c>
      <c r="H14" s="9">
        <v>30.436893203883493</v>
      </c>
    </row>
    <row r="15" spans="1:8" s="7" customFormat="1" x14ac:dyDescent="0.3">
      <c r="A15" s="6">
        <v>20</v>
      </c>
      <c r="B15" s="6" t="s">
        <v>13</v>
      </c>
      <c r="C15" s="6" t="s">
        <v>0</v>
      </c>
      <c r="D15" s="6">
        <v>2124</v>
      </c>
      <c r="E15" s="8" t="str">
        <f t="shared" si="0"/>
        <v>SKU2124</v>
      </c>
      <c r="F15" s="6" t="s">
        <v>22</v>
      </c>
      <c r="G15" s="9">
        <v>0.75</v>
      </c>
      <c r="H15" s="9">
        <v>30.459842519685036</v>
      </c>
    </row>
    <row r="16" spans="1:8" s="7" customFormat="1" x14ac:dyDescent="0.3">
      <c r="A16" s="6">
        <v>20</v>
      </c>
      <c r="B16" s="6" t="s">
        <v>5</v>
      </c>
      <c r="C16" s="6" t="s">
        <v>21</v>
      </c>
      <c r="D16" s="6">
        <v>2002</v>
      </c>
      <c r="E16" s="8" t="str">
        <f t="shared" si="0"/>
        <v>SKU2002</v>
      </c>
      <c r="F16" s="6" t="s">
        <v>2</v>
      </c>
      <c r="G16" s="9">
        <v>1</v>
      </c>
      <c r="H16" s="9">
        <v>30.709852774631933</v>
      </c>
    </row>
    <row r="17" spans="1:8" s="7" customFormat="1" x14ac:dyDescent="0.3">
      <c r="A17" s="6">
        <v>20</v>
      </c>
      <c r="B17" s="6" t="s">
        <v>6</v>
      </c>
      <c r="C17" s="6" t="s">
        <v>21</v>
      </c>
      <c r="D17" s="6">
        <v>1222</v>
      </c>
      <c r="E17" s="8" t="str">
        <f t="shared" si="0"/>
        <v>SKU1222</v>
      </c>
      <c r="F17" s="6" t="s">
        <v>1</v>
      </c>
      <c r="G17" s="9">
        <v>91</v>
      </c>
      <c r="H17" s="9">
        <v>59.318000000000005</v>
      </c>
    </row>
    <row r="18" spans="1:8" s="7" customFormat="1" x14ac:dyDescent="0.3">
      <c r="A18" s="6">
        <v>20</v>
      </c>
      <c r="B18" s="6" t="s">
        <v>7</v>
      </c>
      <c r="C18" s="6" t="s">
        <v>21</v>
      </c>
      <c r="D18" s="6">
        <v>2200</v>
      </c>
      <c r="E18" s="8" t="str">
        <f t="shared" si="0"/>
        <v>SKU2200</v>
      </c>
      <c r="F18" s="6" t="s">
        <v>1</v>
      </c>
      <c r="G18" s="9">
        <v>88</v>
      </c>
      <c r="H18" s="9">
        <v>120</v>
      </c>
    </row>
    <row r="19" spans="1:8" s="7" customFormat="1" x14ac:dyDescent="0.3">
      <c r="A19" s="6">
        <v>20</v>
      </c>
      <c r="B19" s="6" t="s">
        <v>8</v>
      </c>
      <c r="C19" s="6" t="s">
        <v>21</v>
      </c>
      <c r="D19" s="6">
        <v>449</v>
      </c>
      <c r="E19" s="8" t="str">
        <f t="shared" si="0"/>
        <v>SKU449</v>
      </c>
      <c r="F19" s="6" t="s">
        <v>2</v>
      </c>
      <c r="G19" s="9" t="s">
        <v>3</v>
      </c>
      <c r="H19" s="9">
        <v>31.819277108433734</v>
      </c>
    </row>
    <row r="20" spans="1:8" s="7" customFormat="1" x14ac:dyDescent="0.3">
      <c r="A20" s="6">
        <v>20</v>
      </c>
      <c r="B20" s="6" t="s">
        <v>11</v>
      </c>
      <c r="C20" s="6" t="s">
        <v>0</v>
      </c>
      <c r="D20" s="6">
        <v>450</v>
      </c>
      <c r="E20" s="8" t="str">
        <f t="shared" si="0"/>
        <v>SKU450</v>
      </c>
      <c r="F20" s="6" t="s">
        <v>2</v>
      </c>
      <c r="G20" s="9" t="s">
        <v>3</v>
      </c>
      <c r="H20" s="9">
        <v>31.819277108433734</v>
      </c>
    </row>
    <row r="21" spans="1:8" s="7" customFormat="1" x14ac:dyDescent="0.3">
      <c r="A21" s="6">
        <v>20</v>
      </c>
      <c r="B21" s="6" t="s">
        <v>11</v>
      </c>
      <c r="C21" s="6" t="s">
        <v>0</v>
      </c>
      <c r="D21" s="6">
        <v>938</v>
      </c>
      <c r="E21" s="8" t="str">
        <f t="shared" si="0"/>
        <v>SKU938</v>
      </c>
      <c r="F21" s="6" t="s">
        <v>4</v>
      </c>
      <c r="G21" s="9">
        <v>73</v>
      </c>
      <c r="H21" s="9">
        <v>364.79999999999995</v>
      </c>
    </row>
    <row r="22" spans="1:8" x14ac:dyDescent="0.3">
      <c r="A22" s="6">
        <v>21</v>
      </c>
      <c r="B22" s="6" t="s">
        <v>12</v>
      </c>
      <c r="C22" s="6" t="s">
        <v>0</v>
      </c>
      <c r="D22" s="6">
        <v>939</v>
      </c>
      <c r="E22" s="8" t="str">
        <f t="shared" ref="E22:E30" si="1">"SKU"&amp;D22</f>
        <v>SKU939</v>
      </c>
      <c r="F22" s="6" t="s">
        <v>4</v>
      </c>
      <c r="G22" s="9">
        <v>73</v>
      </c>
      <c r="H22" s="9">
        <v>364.79999999999995</v>
      </c>
    </row>
    <row r="23" spans="1:8" x14ac:dyDescent="0.3">
      <c r="A23" s="6">
        <v>22</v>
      </c>
      <c r="B23" s="6" t="s">
        <v>13</v>
      </c>
      <c r="C23" s="6" t="s">
        <v>0</v>
      </c>
      <c r="D23" s="6">
        <v>940</v>
      </c>
      <c r="E23" s="8" t="str">
        <f t="shared" si="1"/>
        <v>SKU940</v>
      </c>
      <c r="F23" s="6" t="s">
        <v>4</v>
      </c>
      <c r="G23" s="9">
        <v>73</v>
      </c>
      <c r="H23" s="9">
        <v>364.79999999999995</v>
      </c>
    </row>
    <row r="24" spans="1:8" x14ac:dyDescent="0.3">
      <c r="A24" s="6">
        <v>23</v>
      </c>
      <c r="B24" s="6" t="s">
        <v>14</v>
      </c>
      <c r="C24" s="6" t="s">
        <v>0</v>
      </c>
      <c r="D24" s="6">
        <v>941</v>
      </c>
      <c r="E24" s="8" t="str">
        <f t="shared" si="1"/>
        <v>SKU941</v>
      </c>
      <c r="F24" s="6" t="s">
        <v>4</v>
      </c>
      <c r="G24" s="9">
        <v>73</v>
      </c>
      <c r="H24" s="9">
        <v>364.79999999999995</v>
      </c>
    </row>
    <row r="25" spans="1:8" x14ac:dyDescent="0.3">
      <c r="A25" s="6">
        <v>24</v>
      </c>
      <c r="B25" s="6" t="s">
        <v>36</v>
      </c>
      <c r="C25" s="6" t="s">
        <v>0</v>
      </c>
      <c r="D25" s="6">
        <v>942</v>
      </c>
      <c r="E25" s="8" t="str">
        <f t="shared" si="1"/>
        <v>SKU942</v>
      </c>
      <c r="F25" s="6" t="s">
        <v>4</v>
      </c>
      <c r="G25" s="9">
        <v>73</v>
      </c>
      <c r="H25" s="9">
        <v>364.79999999999995</v>
      </c>
    </row>
    <row r="26" spans="1:8" x14ac:dyDescent="0.3">
      <c r="A26" s="6">
        <v>25</v>
      </c>
      <c r="B26" s="6" t="s">
        <v>37</v>
      </c>
      <c r="C26" s="6" t="s">
        <v>0</v>
      </c>
      <c r="D26" s="6">
        <v>943</v>
      </c>
      <c r="E26" s="8" t="str">
        <f t="shared" si="1"/>
        <v>SKU943</v>
      </c>
      <c r="F26" s="6" t="s">
        <v>4</v>
      </c>
      <c r="G26" s="9">
        <v>73</v>
      </c>
      <c r="H26" s="9">
        <v>364.79999999999995</v>
      </c>
    </row>
    <row r="27" spans="1:8" x14ac:dyDescent="0.3">
      <c r="A27" s="6">
        <v>26</v>
      </c>
      <c r="B27" s="6" t="s">
        <v>15</v>
      </c>
      <c r="C27" s="6" t="s">
        <v>0</v>
      </c>
      <c r="D27" s="6">
        <v>944</v>
      </c>
      <c r="E27" s="8" t="str">
        <f t="shared" si="1"/>
        <v>SKU944</v>
      </c>
      <c r="F27" s="6" t="s">
        <v>4</v>
      </c>
      <c r="G27" s="9">
        <v>73</v>
      </c>
      <c r="H27" s="9">
        <v>364.79999999999995</v>
      </c>
    </row>
    <row r="28" spans="1:8" x14ac:dyDescent="0.3">
      <c r="A28" s="6">
        <v>27</v>
      </c>
      <c r="B28" s="6" t="s">
        <v>16</v>
      </c>
      <c r="C28" s="6" t="s">
        <v>0</v>
      </c>
      <c r="D28" s="6">
        <v>945</v>
      </c>
      <c r="E28" s="8" t="str">
        <f t="shared" si="1"/>
        <v>SKU945</v>
      </c>
      <c r="F28" s="6" t="s">
        <v>4</v>
      </c>
      <c r="G28" s="9">
        <v>73</v>
      </c>
      <c r="H28" s="9">
        <v>364.79999999999995</v>
      </c>
    </row>
    <row r="29" spans="1:8" x14ac:dyDescent="0.3">
      <c r="A29" s="6">
        <v>28</v>
      </c>
      <c r="B29" s="6" t="s">
        <v>17</v>
      </c>
      <c r="C29" s="6" t="s">
        <v>0</v>
      </c>
      <c r="D29" s="6">
        <v>946</v>
      </c>
      <c r="E29" s="8" t="str">
        <f t="shared" si="1"/>
        <v>SKU946</v>
      </c>
      <c r="F29" s="6" t="s">
        <v>4</v>
      </c>
      <c r="G29" s="9">
        <v>73</v>
      </c>
      <c r="H29" s="9">
        <v>364.79999999999995</v>
      </c>
    </row>
    <row r="30" spans="1:8" x14ac:dyDescent="0.3">
      <c r="A30" s="6">
        <v>29</v>
      </c>
      <c r="B30" s="6" t="s">
        <v>35</v>
      </c>
      <c r="C30" s="6" t="s">
        <v>0</v>
      </c>
      <c r="D30" s="6">
        <v>947</v>
      </c>
      <c r="E30" s="8" t="str">
        <f t="shared" si="1"/>
        <v>SKU947</v>
      </c>
      <c r="F30" s="6" t="s">
        <v>4</v>
      </c>
      <c r="G30" s="9">
        <v>73</v>
      </c>
      <c r="H30" s="9">
        <v>364.79999999999995</v>
      </c>
    </row>
  </sheetData>
  <autoFilter ref="A2:H30" xr:uid="{00000000-0009-0000-0000-000000000000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9"/>
  <sheetViews>
    <sheetView tabSelected="1" workbookViewId="0">
      <pane ySplit="6" topLeftCell="A7" activePane="bottomLeft" state="frozen"/>
      <selection pane="bottomLeft" activeCell="H7" sqref="H7"/>
    </sheetView>
  </sheetViews>
  <sheetFormatPr defaultColWidth="9.109375" defaultRowHeight="12" x14ac:dyDescent="0.3"/>
  <cols>
    <col min="1" max="1" width="2.33203125" style="2" customWidth="1"/>
    <col min="2" max="2" width="9.109375" style="2"/>
    <col min="3" max="3" width="33.44140625" style="2" customWidth="1"/>
    <col min="4" max="7" width="9.109375" style="2"/>
    <col min="8" max="8" width="12.44140625" style="2" customWidth="1"/>
    <col min="9" max="16384" width="9.109375" style="2"/>
  </cols>
  <sheetData>
    <row r="1" spans="2:12" x14ac:dyDescent="0.3">
      <c r="B1" s="1" t="s">
        <v>29</v>
      </c>
      <c r="C1" s="1" t="s">
        <v>11</v>
      </c>
    </row>
    <row r="2" spans="2:12" x14ac:dyDescent="0.3">
      <c r="B2" s="1" t="s">
        <v>26</v>
      </c>
      <c r="C2" s="1" t="s">
        <v>27</v>
      </c>
    </row>
    <row r="3" spans="2:12" x14ac:dyDescent="0.3">
      <c r="B3" s="1" t="s">
        <v>28</v>
      </c>
      <c r="C3" s="1">
        <v>20</v>
      </c>
      <c r="H3" s="2">
        <f>--MID($C$2,2,LEN($C$2))</f>
        <v>120</v>
      </c>
    </row>
    <row r="4" spans="2:12" x14ac:dyDescent="0.3">
      <c r="B4" s="1" t="s">
        <v>30</v>
      </c>
      <c r="C4" s="1" t="s">
        <v>0</v>
      </c>
    </row>
    <row r="6" spans="2:12" s="3" customFormat="1" ht="27.6" x14ac:dyDescent="0.3">
      <c r="B6" s="4" t="s">
        <v>31</v>
      </c>
      <c r="C6" s="4" t="s">
        <v>32</v>
      </c>
      <c r="D6" s="4" t="s">
        <v>33</v>
      </c>
      <c r="E6" s="5" t="s">
        <v>34</v>
      </c>
      <c r="F6" s="5" t="s">
        <v>26</v>
      </c>
      <c r="H6" s="4" t="s">
        <v>31</v>
      </c>
      <c r="I6" s="4" t="s">
        <v>32</v>
      </c>
      <c r="J6" s="4" t="s">
        <v>33</v>
      </c>
      <c r="K6" s="5" t="s">
        <v>34</v>
      </c>
      <c r="L6" s="5" t="s">
        <v>26</v>
      </c>
    </row>
    <row r="7" spans="2:12" x14ac:dyDescent="0.3">
      <c r="B7" s="11">
        <f t="array" ref="B7">IFERROR(INDEX(data!D$3:D$30,SMALL(IF((задачка!$C$1=data!$B$3:$B$30)*(data!$C$3:$C$30=задачка!$C$4)*(data!$H$3:$H$30&lt;(--MID($C$2,2,LEN($C$2))))*(задачка!$C$3=data!$A$3:$A$30),ROW(data!$A$3:$A$30)-2),ROW(A1))),"")</f>
        <v>2121</v>
      </c>
      <c r="C7" s="11" t="str">
        <f t="array" ref="C7">IFERROR(INDEX(data!E$3:E$30,SMALL(IF((задачка!$C$1=data!$B$3:$B$30)*(data!$C$3:$C$30=задачка!$C$4)*(data!$H$3:$H$30&lt;(--MID($C$2,2,LEN($C$2))))*(задачка!$C$3=data!$A$3:$A$30),ROW(data!$A$3:$A$30)-2),ROW(B1))),"")</f>
        <v>SKU2121</v>
      </c>
      <c r="D7" s="11" t="str">
        <f t="array" ref="D7">IFERROR(INDEX(data!F$3:F$30,SMALL(IF((задачка!$C$1=data!$B$3:$B$30)*(data!$C$3:$C$30=задачка!$C$4)*(data!$H$3:$H$30&lt;(--MID($C$2,2,LEN($C$2))))*(задачка!$C$3=data!$A$3:$A$30),ROW(data!$A$3:$A$30)-2),ROW(C1))),"")</f>
        <v>Delisted</v>
      </c>
      <c r="E7" s="11">
        <f t="array" ref="E7">IFERROR(INDEX(data!G$3:G$30,SMALL(IF((задачка!$C$1=data!$B$3:$B$30)*(data!$C$3:$C$30=задачка!$C$4)*(data!$H$3:$H$30&lt;(--MID($C$2,2,LEN($C$2))))*(задачка!$C$3=data!$A$3:$A$30),ROW(data!$A$3:$A$30)-2),ROW(D1))),"")</f>
        <v>0</v>
      </c>
      <c r="F7" s="11">
        <f t="array" ref="F7">IFERROR(INDEX(data!H$3:H$30,SMALL(IF((задачка!$C$1=data!$B$3:$B$30)*(data!$C$3:$C$30=задачка!$C$4)*(data!$H$3:$H$30&lt;(--MID($C$2,2,LEN($C$2))))*(задачка!$C$3=data!$A$3:$A$30),ROW(data!$A$3:$A$30)-2),ROW(E1))),"")</f>
        <v>30.777426636568848</v>
      </c>
      <c r="H7" s="3" cm="1">
        <f t="array" ref="H7:L7">_xlfn._xlws.FILTER(data!D2:H30,(data!B2:B30=C1)*(data!A2:A30=C3)*(data!C2:C30=C4)*IF(LEFTB(C2)="&gt;",data!H2:H30&gt;(--(MID(C2,2,9))),data!H2:H30&lt;(--(MID(C2,2,9)))))</f>
        <v>938</v>
      </c>
      <c r="I7" s="2" t="str">
        <v>SKU938</v>
      </c>
      <c r="J7" s="2" t="str">
        <v>LIM.ED</v>
      </c>
      <c r="K7" s="2">
        <v>73</v>
      </c>
      <c r="L7" s="2">
        <v>364.79999999999995</v>
      </c>
    </row>
    <row r="8" spans="2:12" x14ac:dyDescent="0.3">
      <c r="B8" s="11">
        <f t="array" ref="B8">IFERROR(INDEX(data!D$3:D$30,SMALL(IF((задачка!$C$1=data!$B$3:$B$30)*(data!$C$3:$C$30=задачка!$C$4)*(data!$H$3:$H$30&lt;(--MID($C$2,2,LEN($C$2))))*(задачка!$C$3=data!$A$3:$A$30),ROW(data!$A$3:$A$30)-2),ROW(A2))),"")</f>
        <v>450</v>
      </c>
      <c r="C8" s="11" t="str">
        <f t="array" ref="C8">IFERROR(INDEX(data!E$3:E$30,SMALL(IF((задачка!$C$1=data!$B$3:$B$30)*(data!$C$3:$C$30=задачка!$C$4)*(data!$H$3:$H$30&lt;(--MID($C$2,2,LEN($C$2))))*(задачка!$C$3=data!$A$3:$A$30),ROW(data!$A$3:$A$30)-2),ROW(B2))),"")</f>
        <v>SKU450</v>
      </c>
      <c r="D8" s="11" t="str">
        <f t="array" ref="D8">IFERROR(INDEX(data!F$3:F$30,SMALL(IF((задачка!$C$1=data!$B$3:$B$30)*(data!$C$3:$C$30=задачка!$C$4)*(data!$H$3:$H$30&lt;(--MID($C$2,2,LEN($C$2))))*(задачка!$C$3=data!$A$3:$A$30),ROW(data!$A$3:$A$30)-2),ROW(C2))),"")</f>
        <v>SPECIAL</v>
      </c>
      <c r="E8" s="11" t="str">
        <f t="array" ref="E8">IFERROR(INDEX(data!G$3:G$30,SMALL(IF((задачка!$C$1=data!$B$3:$B$30)*(data!$C$3:$C$30=задачка!$C$4)*(data!$H$3:$H$30&lt;(--MID($C$2,2,LEN($C$2))))*(задачка!$C$3=data!$A$3:$A$30),ROW(data!$A$3:$A$30)-2),ROW(D2))),"")</f>
        <v>-</v>
      </c>
      <c r="F8" s="11">
        <f t="array" ref="F8">IFERROR(INDEX(data!H$3:H$30,SMALL(IF((задачка!$C$1=data!$B$3:$B$30)*(data!$C$3:$C$30=задачка!$C$4)*(data!$H$3:$H$30&lt;(--MID($C$2,2,LEN($C$2))))*(задачка!$C$3=data!$A$3:$A$30),ROW(data!$A$3:$A$30)-2),ROW(E2))),"")</f>
        <v>31.819277108433734</v>
      </c>
    </row>
    <row r="9" spans="2:12" x14ac:dyDescent="0.3">
      <c r="B9" s="11" t="str">
        <f t="array" ref="B9">IFERROR(INDEX(data!D$3:D$30,SMALL(IF((задачка!$C$1=data!$B$3:$B$30)*(data!$C$3:$C$30=задачка!$C$4)*(data!$H$3:$H$30&lt;(--MID($C$2,2,LEN($C$2))))*(задачка!$C$3=data!$A$3:$A$30),ROW(data!$A$3:$A$30)-2),ROW(A3))),"")</f>
        <v/>
      </c>
      <c r="C9" s="11" t="str">
        <f t="array" ref="C9">IFERROR(INDEX(data!E$3:E$30,SMALL(IF((задачка!$C$1=data!$B$3:$B$30)*(data!$C$3:$C$30=задачка!$C$4)*(data!$H$3:$H$30&lt;(--MID($C$2,2,LEN($C$2))))*(задачка!$C$3=data!$A$3:$A$30),ROW(data!$A$3:$A$30)-2),ROW(B3))),"")</f>
        <v/>
      </c>
      <c r="D9" s="11" t="str">
        <f t="array" ref="D9">IFERROR(INDEX(data!F$3:F$30,SMALL(IF((задачка!$C$1=data!$B$3:$B$30)*(data!$C$3:$C$30=задачка!$C$4)*(data!$H$3:$H$30&lt;(--MID($C$2,2,LEN($C$2))))*(задачка!$C$3=data!$A$3:$A$30),ROW(data!$A$3:$A$30)-2),ROW(C3))),"")</f>
        <v/>
      </c>
      <c r="E9" s="11" t="str">
        <f t="array" ref="E9">IFERROR(INDEX(data!G$3:G$30,SMALL(IF((задачка!$C$1=data!$B$3:$B$30)*(data!$C$3:$C$30=задачка!$C$4)*(data!$H$3:$H$30&lt;(--MID($C$2,2,LEN($C$2))))*(задачка!$C$3=data!$A$3:$A$30),ROW(data!$A$3:$A$30)-2),ROW(D3))),"")</f>
        <v/>
      </c>
      <c r="F9" s="11" t="str">
        <f t="array" ref="F9">IFERROR(INDEX(data!H$3:H$30,SMALL(IF((задачка!$C$1=data!$B$3:$B$30)*(data!$C$3:$C$30=задачка!$C$4)*(data!$H$3:$H$30&lt;(--MID($C$2,2,LEN($C$2))))*(задачка!$C$3=data!$A$3:$A$30),ROW(data!$A$3:$A$30)-2),ROW(E3))),"")</f>
        <v/>
      </c>
    </row>
    <row r="10" spans="2:12" x14ac:dyDescent="0.3">
      <c r="B10" s="11" t="str">
        <f t="array" ref="B10">IFERROR(INDEX(data!D$3:D$30,SMALL(IF((задачка!$C$1=data!$B$3:$B$30)*(data!$C$3:$C$30=задачка!$C$4)*(data!$H$3:$H$30&lt;(--MID($C$2,2,LEN($C$2))))*(задачка!$C$3=data!$A$3:$A$30),ROW(data!$A$3:$A$30)-2),ROW(A4))),"")</f>
        <v/>
      </c>
      <c r="C10" s="11" t="str">
        <f t="array" ref="C10">IFERROR(INDEX(data!E$3:E$30,SMALL(IF((задачка!$C$1=data!$B$3:$B$30)*(data!$C$3:$C$30=задачка!$C$4)*(data!$H$3:$H$30&lt;(--MID($C$2,2,LEN($C$2))))*(задачка!$C$3=data!$A$3:$A$30),ROW(data!$A$3:$A$30)-2),ROW(B4))),"")</f>
        <v/>
      </c>
      <c r="D10" s="11" t="str">
        <f t="array" ref="D10">IFERROR(INDEX(data!F$3:F$30,SMALL(IF((задачка!$C$1=data!$B$3:$B$30)*(data!$C$3:$C$30=задачка!$C$4)*(data!$H$3:$H$30&lt;(--MID($C$2,2,LEN($C$2))))*(задачка!$C$3=data!$A$3:$A$30),ROW(data!$A$3:$A$30)-2),ROW(C4))),"")</f>
        <v/>
      </c>
      <c r="E10" s="11" t="str">
        <f t="array" ref="E10">IFERROR(INDEX(data!G$3:G$30,SMALL(IF((задачка!$C$1=data!$B$3:$B$30)*(data!$C$3:$C$30=задачка!$C$4)*(data!$H$3:$H$30&lt;(--MID($C$2,2,LEN($C$2))))*(задачка!$C$3=data!$A$3:$A$30),ROW(data!$A$3:$A$30)-2),ROW(D4))),"")</f>
        <v/>
      </c>
      <c r="F10" s="11" t="str">
        <f t="array" ref="F10">IFERROR(INDEX(data!H$3:H$30,SMALL(IF((задачка!$C$1=data!$B$3:$B$30)*(data!$C$3:$C$30=задачка!$C$4)*(data!$H$3:$H$30&lt;(--MID($C$2,2,LEN($C$2))))*(задачка!$C$3=data!$A$3:$A$30),ROW(data!$A$3:$A$30)-2),ROW(E4))),"")</f>
        <v/>
      </c>
    </row>
    <row r="11" spans="2:12" x14ac:dyDescent="0.3">
      <c r="B11" s="11" t="str">
        <f t="array" ref="B11">IFERROR(INDEX(data!D$3:D$30,SMALL(IF((задачка!$C$1=data!$B$3:$B$30)*(data!$C$3:$C$30=задачка!$C$4)*(data!$H$3:$H$30&lt;(--MID($C$2,2,LEN($C$2))))*(задачка!$C$3=data!$A$3:$A$30),ROW(data!$A$3:$A$30)-2),ROW(A5))),"")</f>
        <v/>
      </c>
      <c r="C11" s="11" t="str">
        <f t="array" ref="C11">IFERROR(INDEX(data!E$3:E$30,SMALL(IF((задачка!$C$1=data!$B$3:$B$30)*(data!$C$3:$C$30=задачка!$C$4)*(data!$H$3:$H$30&lt;(--MID($C$2,2,LEN($C$2))))*(задачка!$C$3=data!$A$3:$A$30),ROW(data!$A$3:$A$30)-2),ROW(B5))),"")</f>
        <v/>
      </c>
      <c r="D11" s="11" t="str">
        <f t="array" ref="D11">IFERROR(INDEX(data!F$3:F$30,SMALL(IF((задачка!$C$1=data!$B$3:$B$30)*(data!$C$3:$C$30=задачка!$C$4)*(data!$H$3:$H$30&lt;(--MID($C$2,2,LEN($C$2))))*(задачка!$C$3=data!$A$3:$A$30),ROW(data!$A$3:$A$30)-2),ROW(C5))),"")</f>
        <v/>
      </c>
      <c r="E11" s="11" t="str">
        <f t="array" ref="E11">IFERROR(INDEX(data!G$3:G$30,SMALL(IF((задачка!$C$1=data!$B$3:$B$30)*(data!$C$3:$C$30=задачка!$C$4)*(data!$H$3:$H$30&lt;(--MID($C$2,2,LEN($C$2))))*(задачка!$C$3=data!$A$3:$A$30),ROW(data!$A$3:$A$30)-2),ROW(D5))),"")</f>
        <v/>
      </c>
      <c r="F11" s="11" t="str">
        <f t="array" ref="F11">IFERROR(INDEX(data!H$3:H$30,SMALL(IF((задачка!$C$1=data!$B$3:$B$30)*(data!$C$3:$C$30=задачка!$C$4)*(data!$H$3:$H$30&lt;(--MID($C$2,2,LEN($C$2))))*(задачка!$C$3=data!$A$3:$A$30),ROW(data!$A$3:$A$30)-2),ROW(E5))),"")</f>
        <v/>
      </c>
    </row>
    <row r="12" spans="2:12" x14ac:dyDescent="0.3">
      <c r="B12" s="11" t="str">
        <f t="array" ref="B12">IFERROR(INDEX(data!D$3:D$30,SMALL(IF((задачка!$C$1=data!$B$3:$B$30)*(data!$C$3:$C$30=задачка!$C$4)*(data!$H$3:$H$30&lt;(--MID($C$2,2,LEN($C$2))))*(задачка!$C$3=data!$A$3:$A$30),ROW(data!$A$3:$A$30)-2),ROW(A6))),"")</f>
        <v/>
      </c>
      <c r="C12" s="11" t="str">
        <f t="array" ref="C12">IFERROR(INDEX(data!E$3:E$30,SMALL(IF((задачка!$C$1=data!$B$3:$B$30)*(data!$C$3:$C$30=задачка!$C$4)*(data!$H$3:$H$30&lt;(--MID($C$2,2,LEN($C$2))))*(задачка!$C$3=data!$A$3:$A$30),ROW(data!$A$3:$A$30)-2),ROW(B6))),"")</f>
        <v/>
      </c>
      <c r="D12" s="11" t="str">
        <f t="array" ref="D12">IFERROR(INDEX(data!F$3:F$30,SMALL(IF((задачка!$C$1=data!$B$3:$B$30)*(data!$C$3:$C$30=задачка!$C$4)*(data!$H$3:$H$30&lt;(--MID($C$2,2,LEN($C$2))))*(задачка!$C$3=data!$A$3:$A$30),ROW(data!$A$3:$A$30)-2),ROW(C6))),"")</f>
        <v/>
      </c>
      <c r="E12" s="11" t="str">
        <f t="array" ref="E12">IFERROR(INDEX(data!G$3:G$30,SMALL(IF((задачка!$C$1=data!$B$3:$B$30)*(data!$C$3:$C$30=задачка!$C$4)*(data!$H$3:$H$30&lt;(--MID($C$2,2,LEN($C$2))))*(задачка!$C$3=data!$A$3:$A$30),ROW(data!$A$3:$A$30)-2),ROW(D6))),"")</f>
        <v/>
      </c>
      <c r="F12" s="11" t="str">
        <f t="array" ref="F12">IFERROR(INDEX(data!H$3:H$30,SMALL(IF((задачка!$C$1=data!$B$3:$B$30)*(data!$C$3:$C$30=задачка!$C$4)*(data!$H$3:$H$30&lt;(--MID($C$2,2,LEN($C$2))))*(задачка!$C$3=data!$A$3:$A$30),ROW(data!$A$3:$A$30)-2),ROW(E6))),"")</f>
        <v/>
      </c>
    </row>
    <row r="13" spans="2:12" x14ac:dyDescent="0.3">
      <c r="B13" s="11" t="str">
        <f t="array" ref="B13">IFERROR(INDEX(data!D$3:D$30,SMALL(IF((задачка!$C$1=data!$B$3:$B$30)*(data!$C$3:$C$30=задачка!$C$4)*(data!$H$3:$H$30&lt;(--MID($C$2,2,LEN($C$2))))*(задачка!$C$3=data!$A$3:$A$30),ROW(data!$A$3:$A$30)-2),ROW(A7))),"")</f>
        <v/>
      </c>
      <c r="C13" s="11" t="str">
        <f t="array" ref="C13">IFERROR(INDEX(data!E$3:E$30,SMALL(IF((задачка!$C$1=data!$B$3:$B$30)*(data!$C$3:$C$30=задачка!$C$4)*(data!$H$3:$H$30&lt;(--MID($C$2,2,LEN($C$2))))*(задачка!$C$3=data!$A$3:$A$30),ROW(data!$A$3:$A$30)-2),ROW(B7))),"")</f>
        <v/>
      </c>
      <c r="D13" s="11" t="str">
        <f t="array" ref="D13">IFERROR(INDEX(data!F$3:F$30,SMALL(IF((задачка!$C$1=data!$B$3:$B$30)*(data!$C$3:$C$30=задачка!$C$4)*(data!$H$3:$H$30&lt;(--MID($C$2,2,LEN($C$2))))*(задачка!$C$3=data!$A$3:$A$30),ROW(data!$A$3:$A$30)-2),ROW(C7))),"")</f>
        <v/>
      </c>
      <c r="E13" s="11" t="str">
        <f t="array" ref="E13">IFERROR(INDEX(data!G$3:G$30,SMALL(IF((задачка!$C$1=data!$B$3:$B$30)*(data!$C$3:$C$30=задачка!$C$4)*(data!$H$3:$H$30&lt;(--MID($C$2,2,LEN($C$2))))*(задачка!$C$3=data!$A$3:$A$30),ROW(data!$A$3:$A$30)-2),ROW(D7))),"")</f>
        <v/>
      </c>
      <c r="F13" s="11" t="str">
        <f t="array" ref="F13">IFERROR(INDEX(data!H$3:H$30,SMALL(IF((задачка!$C$1=data!$B$3:$B$30)*(data!$C$3:$C$30=задачка!$C$4)*(data!$H$3:$H$30&lt;(--MID($C$2,2,LEN($C$2))))*(задачка!$C$3=data!$A$3:$A$30),ROW(data!$A$3:$A$30)-2),ROW(E7))),"")</f>
        <v/>
      </c>
    </row>
    <row r="14" spans="2:12" x14ac:dyDescent="0.3">
      <c r="B14" s="11" t="str">
        <f t="array" ref="B14">IFERROR(INDEX(data!D$3:D$30,SMALL(IF((задачка!$C$1=data!$B$3:$B$30)*(data!$C$3:$C$30=задачка!$C$4)*(data!$H$3:$H$30&lt;(--MID($C$2,2,LEN($C$2))))*(задачка!$C$3=data!$A$3:$A$30),ROW(data!$A$3:$A$30)-2),ROW(A8))),"")</f>
        <v/>
      </c>
      <c r="C14" s="11" t="str">
        <f t="array" ref="C14">IFERROR(INDEX(data!E$3:E$30,SMALL(IF((задачка!$C$1=data!$B$3:$B$30)*(data!$C$3:$C$30=задачка!$C$4)*(data!$H$3:$H$30&lt;(--MID($C$2,2,LEN($C$2))))*(задачка!$C$3=data!$A$3:$A$30),ROW(data!$A$3:$A$30)-2),ROW(B8))),"")</f>
        <v/>
      </c>
      <c r="D14" s="11" t="str">
        <f t="array" ref="D14">IFERROR(INDEX(data!F$3:F$30,SMALL(IF((задачка!$C$1=data!$B$3:$B$30)*(data!$C$3:$C$30=задачка!$C$4)*(data!$H$3:$H$30&lt;(--MID($C$2,2,LEN($C$2))))*(задачка!$C$3=data!$A$3:$A$30),ROW(data!$A$3:$A$30)-2),ROW(C8))),"")</f>
        <v/>
      </c>
      <c r="E14" s="11" t="str">
        <f t="array" ref="E14">IFERROR(INDEX(data!G$3:G$30,SMALL(IF((задачка!$C$1=data!$B$3:$B$30)*(data!$C$3:$C$30=задачка!$C$4)*(data!$H$3:$H$30&lt;(--MID($C$2,2,LEN($C$2))))*(задачка!$C$3=data!$A$3:$A$30),ROW(data!$A$3:$A$30)-2),ROW(D8))),"")</f>
        <v/>
      </c>
      <c r="F14" s="11" t="str">
        <f t="array" ref="F14">IFERROR(INDEX(data!H$3:H$30,SMALL(IF((задачка!$C$1=data!$B$3:$B$30)*(data!$C$3:$C$30=задачка!$C$4)*(data!$H$3:$H$30&lt;(--MID($C$2,2,LEN($C$2))))*(задачка!$C$3=data!$A$3:$A$30),ROW(data!$A$3:$A$30)-2),ROW(E8))),"")</f>
        <v/>
      </c>
    </row>
    <row r="15" spans="2:12" x14ac:dyDescent="0.3">
      <c r="B15" s="11" t="str">
        <f t="array" ref="B15">IFERROR(INDEX(data!D$3:D$30,SMALL(IF((задачка!$C$1=data!$B$3:$B$30)*(data!$C$3:$C$30=задачка!$C$4)*(data!$H$3:$H$30&lt;(--MID($C$2,2,LEN($C$2))))*(задачка!$C$3=data!$A$3:$A$30),ROW(data!$A$3:$A$30)-2),ROW(A9))),"")</f>
        <v/>
      </c>
      <c r="C15" s="11" t="str">
        <f t="array" ref="C15">IFERROR(INDEX(data!E$3:E$30,SMALL(IF((задачка!$C$1=data!$B$3:$B$30)*(data!$C$3:$C$30=задачка!$C$4)*(data!$H$3:$H$30&lt;(--MID($C$2,2,LEN($C$2))))*(задачка!$C$3=data!$A$3:$A$30),ROW(data!$A$3:$A$30)-2),ROW(B9))),"")</f>
        <v/>
      </c>
      <c r="D15" s="11" t="str">
        <f t="array" ref="D15">IFERROR(INDEX(data!F$3:F$30,SMALL(IF((задачка!$C$1=data!$B$3:$B$30)*(data!$C$3:$C$30=задачка!$C$4)*(data!$H$3:$H$30&lt;(--MID($C$2,2,LEN($C$2))))*(задачка!$C$3=data!$A$3:$A$30),ROW(data!$A$3:$A$30)-2),ROW(C9))),"")</f>
        <v/>
      </c>
      <c r="E15" s="11" t="str">
        <f t="array" ref="E15">IFERROR(INDEX(data!G$3:G$30,SMALL(IF((задачка!$C$1=data!$B$3:$B$30)*(data!$C$3:$C$30=задачка!$C$4)*(data!$H$3:$H$30&lt;(--MID($C$2,2,LEN($C$2))))*(задачка!$C$3=data!$A$3:$A$30),ROW(data!$A$3:$A$30)-2),ROW(D9))),"")</f>
        <v/>
      </c>
      <c r="F15" s="11" t="str">
        <f t="array" ref="F15">IFERROR(INDEX(data!H$3:H$30,SMALL(IF((задачка!$C$1=data!$B$3:$B$30)*(data!$C$3:$C$30=задачка!$C$4)*(data!$H$3:$H$30&lt;(--MID($C$2,2,LEN($C$2))))*(задачка!$C$3=data!$A$3:$A$30),ROW(data!$A$3:$A$30)-2),ROW(E9))),"")</f>
        <v/>
      </c>
    </row>
    <row r="16" spans="2:12" x14ac:dyDescent="0.3">
      <c r="B16" s="11" t="str">
        <f t="array" ref="B16">IFERROR(INDEX(data!D$3:D$30,SMALL(IF((задачка!$C$1=data!$B$3:$B$30)*(data!$C$3:$C$30=задачка!$C$4)*(data!$H$3:$H$30&lt;(--MID($C$2,2,LEN($C$2))))*(задачка!$C$3=data!$A$3:$A$30),ROW(data!$A$3:$A$30)-2),ROW(A10))),"")</f>
        <v/>
      </c>
      <c r="C16" s="11" t="str">
        <f t="array" ref="C16">IFERROR(INDEX(data!E$3:E$30,SMALL(IF((задачка!$C$1=data!$B$3:$B$30)*(data!$C$3:$C$30=задачка!$C$4)*(data!$H$3:$H$30&lt;(--MID($C$2,2,LEN($C$2))))*(задачка!$C$3=data!$A$3:$A$30),ROW(data!$A$3:$A$30)-2),ROW(B10))),"")</f>
        <v/>
      </c>
      <c r="D16" s="11" t="str">
        <f t="array" ref="D16">IFERROR(INDEX(data!F$3:F$30,SMALL(IF((задачка!$C$1=data!$B$3:$B$30)*(data!$C$3:$C$30=задачка!$C$4)*(data!$H$3:$H$30&lt;(--MID($C$2,2,LEN($C$2))))*(задачка!$C$3=data!$A$3:$A$30),ROW(data!$A$3:$A$30)-2),ROW(C10))),"")</f>
        <v/>
      </c>
      <c r="E16" s="11" t="str">
        <f t="array" ref="E16">IFERROR(INDEX(data!G$3:G$30,SMALL(IF((задачка!$C$1=data!$B$3:$B$30)*(data!$C$3:$C$30=задачка!$C$4)*(data!$H$3:$H$30&lt;(--MID($C$2,2,LEN($C$2))))*(задачка!$C$3=data!$A$3:$A$30),ROW(data!$A$3:$A$30)-2),ROW(D10))),"")</f>
        <v/>
      </c>
      <c r="F16" s="11" t="str">
        <f t="array" ref="F16">IFERROR(INDEX(data!H$3:H$30,SMALL(IF((задачка!$C$1=data!$B$3:$B$30)*(data!$C$3:$C$30=задачка!$C$4)*(data!$H$3:$H$30&lt;(--MID($C$2,2,LEN($C$2))))*(задачка!$C$3=data!$A$3:$A$30),ROW(data!$A$3:$A$30)-2),ROW(E10))),"")</f>
        <v/>
      </c>
    </row>
    <row r="17" spans="2:6" x14ac:dyDescent="0.3">
      <c r="B17" s="11" t="str">
        <f t="array" ref="B17">IFERROR(INDEX(data!D$3:D$30,SMALL(IF((задачка!$C$1=data!$B$3:$B$30)*(data!$C$3:$C$30=задачка!$C$4)*(data!$H$3:$H$30&lt;(--MID($C$2,2,LEN($C$2))))*(задачка!$C$3=data!$A$3:$A$30),ROW(data!$A$3:$A$30)-2),ROW(A11))),"")</f>
        <v/>
      </c>
      <c r="C17" s="11" t="str">
        <f t="array" ref="C17">IFERROR(INDEX(data!E$3:E$30,SMALL(IF((задачка!$C$1=data!$B$3:$B$30)*(data!$C$3:$C$30=задачка!$C$4)*(data!$H$3:$H$30&lt;(--MID($C$2,2,LEN($C$2))))*(задачка!$C$3=data!$A$3:$A$30),ROW(data!$A$3:$A$30)-2),ROW(B11))),"")</f>
        <v/>
      </c>
      <c r="D17" s="11" t="str">
        <f t="array" ref="D17">IFERROR(INDEX(data!F$3:F$30,SMALL(IF((задачка!$C$1=data!$B$3:$B$30)*(data!$C$3:$C$30=задачка!$C$4)*(data!$H$3:$H$30&lt;(--MID($C$2,2,LEN($C$2))))*(задачка!$C$3=data!$A$3:$A$30),ROW(data!$A$3:$A$30)-2),ROW(C11))),"")</f>
        <v/>
      </c>
      <c r="E17" s="11" t="str">
        <f t="array" ref="E17">IFERROR(INDEX(data!G$3:G$30,SMALL(IF((задачка!$C$1=data!$B$3:$B$30)*(data!$C$3:$C$30=задачка!$C$4)*(data!$H$3:$H$30&lt;(--MID($C$2,2,LEN($C$2))))*(задачка!$C$3=data!$A$3:$A$30),ROW(data!$A$3:$A$30)-2),ROW(D11))),"")</f>
        <v/>
      </c>
      <c r="F17" s="11" t="str">
        <f t="array" ref="F17">IFERROR(INDEX(data!H$3:H$30,SMALL(IF((задачка!$C$1=data!$B$3:$B$30)*(data!$C$3:$C$30=задачка!$C$4)*(data!$H$3:$H$30&lt;(--MID($C$2,2,LEN($C$2))))*(задачка!$C$3=data!$A$3:$A$30),ROW(data!$A$3:$A$30)-2),ROW(E11))),"")</f>
        <v/>
      </c>
    </row>
    <row r="18" spans="2:6" x14ac:dyDescent="0.3">
      <c r="B18" s="11" t="str">
        <f t="array" ref="B18">IFERROR(INDEX(data!D$3:D$30,SMALL(IF((задачка!$C$1=data!$B$3:$B$30)*(data!$C$3:$C$30=задачка!$C$4)*(data!$H$3:$H$30&lt;(--MID($C$2,2,LEN($C$2))))*(задачка!$C$3=data!$A$3:$A$30),ROW(data!$A$3:$A$30)-2),ROW(A12))),"")</f>
        <v/>
      </c>
      <c r="C18" s="11" t="str">
        <f t="array" ref="C18">IFERROR(INDEX(data!E$3:E$30,SMALL(IF((задачка!$C$1=data!$B$3:$B$30)*(data!$C$3:$C$30=задачка!$C$4)*(data!$H$3:$H$30&lt;(--MID($C$2,2,LEN($C$2))))*(задачка!$C$3=data!$A$3:$A$30),ROW(data!$A$3:$A$30)-2),ROW(B12))),"")</f>
        <v/>
      </c>
      <c r="D18" s="11" t="str">
        <f t="array" ref="D18">IFERROR(INDEX(data!F$3:F$30,SMALL(IF((задачка!$C$1=data!$B$3:$B$30)*(data!$C$3:$C$30=задачка!$C$4)*(data!$H$3:$H$30&lt;(--MID($C$2,2,LEN($C$2))))*(задачка!$C$3=data!$A$3:$A$30),ROW(data!$A$3:$A$30)-2),ROW(C12))),"")</f>
        <v/>
      </c>
      <c r="E18" s="11" t="str">
        <f t="array" ref="E18">IFERROR(INDEX(data!G$3:G$30,SMALL(IF((задачка!$C$1=data!$B$3:$B$30)*(data!$C$3:$C$30=задачка!$C$4)*(data!$H$3:$H$30&lt;(--MID($C$2,2,LEN($C$2))))*(задачка!$C$3=data!$A$3:$A$30),ROW(data!$A$3:$A$30)-2),ROW(D12))),"")</f>
        <v/>
      </c>
      <c r="F18" s="11" t="str">
        <f t="array" ref="F18">IFERROR(INDEX(data!H$3:H$30,SMALL(IF((задачка!$C$1=data!$B$3:$B$30)*(data!$C$3:$C$30=задачка!$C$4)*(data!$H$3:$H$30&lt;(--MID($C$2,2,LEN($C$2))))*(задачка!$C$3=data!$A$3:$A$30),ROW(data!$A$3:$A$30)-2),ROW(E12))),"")</f>
        <v/>
      </c>
    </row>
    <row r="19" spans="2:6" x14ac:dyDescent="0.3">
      <c r="B19" s="11" t="str">
        <f t="array" ref="B19">IFERROR(INDEX(data!D$3:D$30,SMALL(IF((задачка!$C$1=data!$B$3:$B$30)*(data!$C$3:$C$30=задачка!$C$4)*(data!$H$3:$H$30&lt;(--MID($C$2,2,LEN($C$2))))*(задачка!$C$3=data!$A$3:$A$30),ROW(data!$A$3:$A$30)-2),ROW(A13))),"")</f>
        <v/>
      </c>
      <c r="C19" s="11" t="str">
        <f t="array" ref="C19">IFERROR(INDEX(data!E$3:E$30,SMALL(IF((задачка!$C$1=data!$B$3:$B$30)*(data!$C$3:$C$30=задачка!$C$4)*(data!$H$3:$H$30&lt;(--MID($C$2,2,LEN($C$2))))*(задачка!$C$3=data!$A$3:$A$30),ROW(data!$A$3:$A$30)-2),ROW(B13))),"")</f>
        <v/>
      </c>
      <c r="D19" s="11" t="str">
        <f t="array" ref="D19">IFERROR(INDEX(data!F$3:F$30,SMALL(IF((задачка!$C$1=data!$B$3:$B$30)*(data!$C$3:$C$30=задачка!$C$4)*(data!$H$3:$H$30&lt;(--MID($C$2,2,LEN($C$2))))*(задачка!$C$3=data!$A$3:$A$30),ROW(data!$A$3:$A$30)-2),ROW(C13))),"")</f>
        <v/>
      </c>
      <c r="E19" s="11" t="str">
        <f t="array" ref="E19">IFERROR(INDEX(data!G$3:G$30,SMALL(IF((задачка!$C$1=data!$B$3:$B$30)*(data!$C$3:$C$30=задачка!$C$4)*(data!$H$3:$H$30&lt;(--MID($C$2,2,LEN($C$2))))*(задачка!$C$3=data!$A$3:$A$30),ROW(data!$A$3:$A$30)-2),ROW(D13))),"")</f>
        <v/>
      </c>
      <c r="F19" s="11" t="str">
        <f t="array" ref="F19">IFERROR(INDEX(data!H$3:H$30,SMALL(IF((задачка!$C$1=data!$B$3:$B$30)*(data!$C$3:$C$30=задачка!$C$4)*(data!$H$3:$H$30&lt;(--MID($C$2,2,LEN($C$2))))*(задачка!$C$3=data!$A$3:$A$30),ROW(data!$A$3:$A$30)-2),ROW(E13))),"")</f>
        <v/>
      </c>
    </row>
    <row r="20" spans="2:6" x14ac:dyDescent="0.3">
      <c r="B20" s="11" t="str">
        <f t="array" ref="B20">IFERROR(INDEX(data!D$3:D$30,SMALL(IF((задачка!$C$1=data!$B$3:$B$30)*(data!$C$3:$C$30=задачка!$C$4)*(data!$H$3:$H$30&lt;(--MID($C$2,2,LEN($C$2))))*(задачка!$C$3=data!$A$3:$A$30),ROW(data!$A$3:$A$30)-2),ROW(A14))),"")</f>
        <v/>
      </c>
      <c r="C20" s="11" t="str">
        <f t="array" ref="C20">IFERROR(INDEX(data!E$3:E$30,SMALL(IF((задачка!$C$1=data!$B$3:$B$30)*(data!$C$3:$C$30=задачка!$C$4)*(data!$H$3:$H$30&lt;(--MID($C$2,2,LEN($C$2))))*(задачка!$C$3=data!$A$3:$A$30),ROW(data!$A$3:$A$30)-2),ROW(B14))),"")</f>
        <v/>
      </c>
      <c r="D20" s="11" t="str">
        <f t="array" ref="D20">IFERROR(INDEX(data!F$3:F$30,SMALL(IF((задачка!$C$1=data!$B$3:$B$30)*(data!$C$3:$C$30=задачка!$C$4)*(data!$H$3:$H$30&lt;(--MID($C$2,2,LEN($C$2))))*(задачка!$C$3=data!$A$3:$A$30),ROW(data!$A$3:$A$30)-2),ROW(C14))),"")</f>
        <v/>
      </c>
      <c r="E20" s="11" t="str">
        <f t="array" ref="E20">IFERROR(INDEX(data!G$3:G$30,SMALL(IF((задачка!$C$1=data!$B$3:$B$30)*(data!$C$3:$C$30=задачка!$C$4)*(data!$H$3:$H$30&lt;(--MID($C$2,2,LEN($C$2))))*(задачка!$C$3=data!$A$3:$A$30),ROW(data!$A$3:$A$30)-2),ROW(D14))),"")</f>
        <v/>
      </c>
      <c r="F20" s="11" t="str">
        <f t="array" ref="F20">IFERROR(INDEX(data!H$3:H$30,SMALL(IF((задачка!$C$1=data!$B$3:$B$30)*(data!$C$3:$C$30=задачка!$C$4)*(data!$H$3:$H$30&lt;(--MID($C$2,2,LEN($C$2))))*(задачка!$C$3=data!$A$3:$A$30),ROW(data!$A$3:$A$30)-2),ROW(E14))),"")</f>
        <v/>
      </c>
    </row>
    <row r="21" spans="2:6" x14ac:dyDescent="0.3">
      <c r="B21" s="11" t="str">
        <f t="array" ref="B21">IFERROR(INDEX(data!D$3:D$30,SMALL(IF((задачка!$C$1=data!$B$3:$B$30)*(data!$C$3:$C$30=задачка!$C$4)*(data!$H$3:$H$30&lt;(--MID($C$2,2,LEN($C$2))))*(задачка!$C$3=data!$A$3:$A$30),ROW(data!$A$3:$A$30)-2),ROW(A15))),"")</f>
        <v/>
      </c>
      <c r="C21" s="11" t="str">
        <f t="array" ref="C21">IFERROR(INDEX(data!E$3:E$30,SMALL(IF((задачка!$C$1=data!$B$3:$B$30)*(data!$C$3:$C$30=задачка!$C$4)*(data!$H$3:$H$30&lt;(--MID($C$2,2,LEN($C$2))))*(задачка!$C$3=data!$A$3:$A$30),ROW(data!$A$3:$A$30)-2),ROW(B15))),"")</f>
        <v/>
      </c>
      <c r="D21" s="11" t="str">
        <f t="array" ref="D21">IFERROR(INDEX(data!F$3:F$30,SMALL(IF((задачка!$C$1=data!$B$3:$B$30)*(data!$C$3:$C$30=задачка!$C$4)*(data!$H$3:$H$30&lt;(--MID($C$2,2,LEN($C$2))))*(задачка!$C$3=data!$A$3:$A$30),ROW(data!$A$3:$A$30)-2),ROW(C15))),"")</f>
        <v/>
      </c>
      <c r="E21" s="11" t="str">
        <f t="array" ref="E21">IFERROR(INDEX(data!G$3:G$30,SMALL(IF((задачка!$C$1=data!$B$3:$B$30)*(data!$C$3:$C$30=задачка!$C$4)*(data!$H$3:$H$30&lt;(--MID($C$2,2,LEN($C$2))))*(задачка!$C$3=data!$A$3:$A$30),ROW(data!$A$3:$A$30)-2),ROW(D15))),"")</f>
        <v/>
      </c>
      <c r="F21" s="11" t="str">
        <f t="array" ref="F21">IFERROR(INDEX(data!H$3:H$30,SMALL(IF((задачка!$C$1=data!$B$3:$B$30)*(data!$C$3:$C$30=задачка!$C$4)*(data!$H$3:$H$30&lt;(--MID($C$2,2,LEN($C$2))))*(задачка!$C$3=data!$A$3:$A$30),ROW(data!$A$3:$A$30)-2),ROW(E15))),"")</f>
        <v/>
      </c>
    </row>
    <row r="22" spans="2:6" x14ac:dyDescent="0.3">
      <c r="B22" s="11" t="str">
        <f t="array" ref="B22">IFERROR(INDEX(data!D$3:D$30,SMALL(IF((задачка!$C$1=data!$B$3:$B$30)*(data!$C$3:$C$30=задачка!$C$4)*(data!$H$3:$H$30&lt;(--MID($C$2,2,LEN($C$2))))*(задачка!$C$3=data!$A$3:$A$30),ROW(data!$A$3:$A$30)-2),ROW(A16))),"")</f>
        <v/>
      </c>
      <c r="C22" s="11" t="str">
        <f t="array" ref="C22">IFERROR(INDEX(data!E$3:E$30,SMALL(IF((задачка!$C$1=data!$B$3:$B$30)*(data!$C$3:$C$30=задачка!$C$4)*(data!$H$3:$H$30&lt;(--MID($C$2,2,LEN($C$2))))*(задачка!$C$3=data!$A$3:$A$30),ROW(data!$A$3:$A$30)-2),ROW(B16))),"")</f>
        <v/>
      </c>
      <c r="D22" s="11" t="str">
        <f t="array" ref="D22">IFERROR(INDEX(data!F$3:F$30,SMALL(IF((задачка!$C$1=data!$B$3:$B$30)*(data!$C$3:$C$30=задачка!$C$4)*(data!$H$3:$H$30&lt;(--MID($C$2,2,LEN($C$2))))*(задачка!$C$3=data!$A$3:$A$30),ROW(data!$A$3:$A$30)-2),ROW(C16))),"")</f>
        <v/>
      </c>
      <c r="E22" s="11" t="str">
        <f t="array" ref="E22">IFERROR(INDEX(data!G$3:G$30,SMALL(IF((задачка!$C$1=data!$B$3:$B$30)*(data!$C$3:$C$30=задачка!$C$4)*(data!$H$3:$H$30&lt;(--MID($C$2,2,LEN($C$2))))*(задачка!$C$3=data!$A$3:$A$30),ROW(data!$A$3:$A$30)-2),ROW(D16))),"")</f>
        <v/>
      </c>
      <c r="F22" s="11" t="str">
        <f t="array" ref="F22">IFERROR(INDEX(data!H$3:H$30,SMALL(IF((задачка!$C$1=data!$B$3:$B$30)*(data!$C$3:$C$30=задачка!$C$4)*(data!$H$3:$H$30&lt;(--MID($C$2,2,LEN($C$2))))*(задачка!$C$3=data!$A$3:$A$30),ROW(data!$A$3:$A$30)-2),ROW(E16))),"")</f>
        <v/>
      </c>
    </row>
    <row r="23" spans="2:6" x14ac:dyDescent="0.3">
      <c r="B23" s="11" t="str">
        <f t="array" ref="B23">IFERROR(INDEX(data!D$3:D$30,SMALL(IF((задачка!$C$1=data!$B$3:$B$30)*(data!$C$3:$C$30=задачка!$C$4)*(data!$H$3:$H$30&lt;(--MID($C$2,2,LEN($C$2))))*(задачка!$C$3=data!$A$3:$A$30),ROW(data!$A$3:$A$30)-2),ROW(A17))),"")</f>
        <v/>
      </c>
      <c r="C23" s="11" t="str">
        <f t="array" ref="C23">IFERROR(INDEX(data!E$3:E$30,SMALL(IF((задачка!$C$1=data!$B$3:$B$30)*(data!$C$3:$C$30=задачка!$C$4)*(data!$H$3:$H$30&lt;(--MID($C$2,2,LEN($C$2))))*(задачка!$C$3=data!$A$3:$A$30),ROW(data!$A$3:$A$30)-2),ROW(B17))),"")</f>
        <v/>
      </c>
      <c r="D23" s="11" t="str">
        <f t="array" ref="D23">IFERROR(INDEX(data!F$3:F$30,SMALL(IF((задачка!$C$1=data!$B$3:$B$30)*(data!$C$3:$C$30=задачка!$C$4)*(data!$H$3:$H$30&lt;(--MID($C$2,2,LEN($C$2))))*(задачка!$C$3=data!$A$3:$A$30),ROW(data!$A$3:$A$30)-2),ROW(C17))),"")</f>
        <v/>
      </c>
      <c r="E23" s="11" t="str">
        <f t="array" ref="E23">IFERROR(INDEX(data!G$3:G$30,SMALL(IF((задачка!$C$1=data!$B$3:$B$30)*(data!$C$3:$C$30=задачка!$C$4)*(data!$H$3:$H$30&lt;(--MID($C$2,2,LEN($C$2))))*(задачка!$C$3=data!$A$3:$A$30),ROW(data!$A$3:$A$30)-2),ROW(D17))),"")</f>
        <v/>
      </c>
      <c r="F23" s="11" t="str">
        <f t="array" ref="F23">IFERROR(INDEX(data!H$3:H$30,SMALL(IF((задачка!$C$1=data!$B$3:$B$30)*(data!$C$3:$C$30=задачка!$C$4)*(data!$H$3:$H$30&lt;(--MID($C$2,2,LEN($C$2))))*(задачка!$C$3=data!$A$3:$A$30),ROW(data!$A$3:$A$30)-2),ROW(E17))),"")</f>
        <v/>
      </c>
    </row>
    <row r="24" spans="2:6" x14ac:dyDescent="0.3">
      <c r="B24" s="11" t="str">
        <f t="array" ref="B24">IFERROR(INDEX(data!D$3:D$30,SMALL(IF((задачка!$C$1=data!$B$3:$B$30)*(data!$C$3:$C$30=задачка!$C$4)*(data!$H$3:$H$30&lt;(--MID($C$2,2,LEN($C$2))))*(задачка!$C$3=data!$A$3:$A$30),ROW(data!$A$3:$A$30)-2),ROW(A18))),"")</f>
        <v/>
      </c>
      <c r="C24" s="11" t="str">
        <f t="array" ref="C24">IFERROR(INDEX(data!E$3:E$30,SMALL(IF((задачка!$C$1=data!$B$3:$B$30)*(data!$C$3:$C$30=задачка!$C$4)*(data!$H$3:$H$30&lt;(--MID($C$2,2,LEN($C$2))))*(задачка!$C$3=data!$A$3:$A$30),ROW(data!$A$3:$A$30)-2),ROW(B18))),"")</f>
        <v/>
      </c>
      <c r="D24" s="11" t="str">
        <f t="array" ref="D24">IFERROR(INDEX(data!F$3:F$30,SMALL(IF((задачка!$C$1=data!$B$3:$B$30)*(data!$C$3:$C$30=задачка!$C$4)*(data!$H$3:$H$30&lt;(--MID($C$2,2,LEN($C$2))))*(задачка!$C$3=data!$A$3:$A$30),ROW(data!$A$3:$A$30)-2),ROW(C18))),"")</f>
        <v/>
      </c>
      <c r="E24" s="11" t="str">
        <f t="array" ref="E24">IFERROR(INDEX(data!G$3:G$30,SMALL(IF((задачка!$C$1=data!$B$3:$B$30)*(data!$C$3:$C$30=задачка!$C$4)*(data!$H$3:$H$30&lt;(--MID($C$2,2,LEN($C$2))))*(задачка!$C$3=data!$A$3:$A$30),ROW(data!$A$3:$A$30)-2),ROW(D18))),"")</f>
        <v/>
      </c>
      <c r="F24" s="11" t="str">
        <f t="array" ref="F24">IFERROR(INDEX(data!H$3:H$30,SMALL(IF((задачка!$C$1=data!$B$3:$B$30)*(data!$C$3:$C$30=задачка!$C$4)*(data!$H$3:$H$30&lt;(--MID($C$2,2,LEN($C$2))))*(задачка!$C$3=data!$A$3:$A$30),ROW(data!$A$3:$A$30)-2),ROW(E18))),"")</f>
        <v/>
      </c>
    </row>
    <row r="25" spans="2:6" x14ac:dyDescent="0.3">
      <c r="B25" s="11" t="str">
        <f t="array" ref="B25">IFERROR(INDEX(data!D$3:D$30,SMALL(IF((задачка!$C$1=data!$B$3:$B$30)*(data!$C$3:$C$30=задачка!$C$4)*(data!$H$3:$H$30&lt;(--MID($C$2,2,LEN($C$2))))*(задачка!$C$3=data!$A$3:$A$30),ROW(data!$A$3:$A$30)-2),ROW(A19))),"")</f>
        <v/>
      </c>
      <c r="C25" s="11" t="str">
        <f t="array" ref="C25">IFERROR(INDEX(data!E$3:E$30,SMALL(IF((задачка!$C$1=data!$B$3:$B$30)*(data!$C$3:$C$30=задачка!$C$4)*(data!$H$3:$H$30&lt;(--MID($C$2,2,LEN($C$2))))*(задачка!$C$3=data!$A$3:$A$30),ROW(data!$A$3:$A$30)-2),ROW(B19))),"")</f>
        <v/>
      </c>
      <c r="D25" s="11" t="str">
        <f t="array" ref="D25">IFERROR(INDEX(data!F$3:F$30,SMALL(IF((задачка!$C$1=data!$B$3:$B$30)*(data!$C$3:$C$30=задачка!$C$4)*(data!$H$3:$H$30&lt;(--MID($C$2,2,LEN($C$2))))*(задачка!$C$3=data!$A$3:$A$30),ROW(data!$A$3:$A$30)-2),ROW(C19))),"")</f>
        <v/>
      </c>
      <c r="E25" s="11" t="str">
        <f t="array" ref="E25">IFERROR(INDEX(data!G$3:G$30,SMALL(IF((задачка!$C$1=data!$B$3:$B$30)*(data!$C$3:$C$30=задачка!$C$4)*(data!$H$3:$H$30&lt;(--MID($C$2,2,LEN($C$2))))*(задачка!$C$3=data!$A$3:$A$30),ROW(data!$A$3:$A$30)-2),ROW(D19))),"")</f>
        <v/>
      </c>
      <c r="F25" s="11" t="str">
        <f t="array" ref="F25">IFERROR(INDEX(data!H$3:H$30,SMALL(IF((задачка!$C$1=data!$B$3:$B$30)*(data!$C$3:$C$30=задачка!$C$4)*(data!$H$3:$H$30&lt;(--MID($C$2,2,LEN($C$2))))*(задачка!$C$3=data!$A$3:$A$30),ROW(data!$A$3:$A$30)-2),ROW(E19))),"")</f>
        <v/>
      </c>
    </row>
    <row r="26" spans="2:6" x14ac:dyDescent="0.3">
      <c r="B26" s="11" t="str">
        <f t="array" ref="B26">IFERROR(INDEX(data!D$3:D$30,SMALL(IF((задачка!$C$1=data!$B$3:$B$30)*(data!$C$3:$C$30=задачка!$C$4)*(data!$H$3:$H$30&lt;(--MID($C$2,2,LEN($C$2))))*(задачка!$C$3=data!$A$3:$A$30),ROW(data!$A$3:$A$30)-2),ROW(A20))),"")</f>
        <v/>
      </c>
      <c r="C26" s="11" t="str">
        <f t="array" ref="C26">IFERROR(INDEX(data!E$3:E$30,SMALL(IF((задачка!$C$1=data!$B$3:$B$30)*(data!$C$3:$C$30=задачка!$C$4)*(data!$H$3:$H$30&lt;(--MID($C$2,2,LEN($C$2))))*(задачка!$C$3=data!$A$3:$A$30),ROW(data!$A$3:$A$30)-2),ROW(B20))),"")</f>
        <v/>
      </c>
      <c r="D26" s="11" t="str">
        <f t="array" ref="D26">IFERROR(INDEX(data!F$3:F$30,SMALL(IF((задачка!$C$1=data!$B$3:$B$30)*(data!$C$3:$C$30=задачка!$C$4)*(data!$H$3:$H$30&lt;(--MID($C$2,2,LEN($C$2))))*(задачка!$C$3=data!$A$3:$A$30),ROW(data!$A$3:$A$30)-2),ROW(C20))),"")</f>
        <v/>
      </c>
      <c r="E26" s="11" t="str">
        <f t="array" ref="E26">IFERROR(INDEX(data!G$3:G$30,SMALL(IF((задачка!$C$1=data!$B$3:$B$30)*(data!$C$3:$C$30=задачка!$C$4)*(data!$H$3:$H$30&lt;(--MID($C$2,2,LEN($C$2))))*(задачка!$C$3=data!$A$3:$A$30),ROW(data!$A$3:$A$30)-2),ROW(D20))),"")</f>
        <v/>
      </c>
      <c r="F26" s="11" t="str">
        <f t="array" ref="F26">IFERROR(INDEX(data!H$3:H$30,SMALL(IF((задачка!$C$1=data!$B$3:$B$30)*(data!$C$3:$C$30=задачка!$C$4)*(data!$H$3:$H$30&lt;(--MID($C$2,2,LEN($C$2))))*(задачка!$C$3=data!$A$3:$A$30),ROW(data!$A$3:$A$30)-2),ROW(E20))),"")</f>
        <v/>
      </c>
    </row>
    <row r="27" spans="2:6" x14ac:dyDescent="0.3">
      <c r="B27" s="11" t="str">
        <f t="array" ref="B27">IFERROR(INDEX(data!D$3:D$30,SMALL(IF((задачка!$C$1=data!$B$3:$B$30)*(data!$C$3:$C$30=задачка!$C$4)*(data!$H$3:$H$30&lt;(--MID($C$2,2,LEN($C$2))))*(задачка!$C$3=data!$A$3:$A$30),ROW(data!$A$3:$A$30)-2),ROW(A21))),"")</f>
        <v/>
      </c>
      <c r="C27" s="11" t="str">
        <f t="array" ref="C27">IFERROR(INDEX(data!E$3:E$30,SMALL(IF((задачка!$C$1=data!$B$3:$B$30)*(data!$C$3:$C$30=задачка!$C$4)*(data!$H$3:$H$30&lt;(--MID($C$2,2,LEN($C$2))))*(задачка!$C$3=data!$A$3:$A$30),ROW(data!$A$3:$A$30)-2),ROW(B21))),"")</f>
        <v/>
      </c>
      <c r="D27" s="11" t="str">
        <f t="array" ref="D27">IFERROR(INDEX(data!F$3:F$30,SMALL(IF((задачка!$C$1=data!$B$3:$B$30)*(data!$C$3:$C$30=задачка!$C$4)*(data!$H$3:$H$30&lt;(--MID($C$2,2,LEN($C$2))))*(задачка!$C$3=data!$A$3:$A$30),ROW(data!$A$3:$A$30)-2),ROW(C21))),"")</f>
        <v/>
      </c>
      <c r="E27" s="11" t="str">
        <f t="array" ref="E27">IFERROR(INDEX(data!G$3:G$30,SMALL(IF((задачка!$C$1=data!$B$3:$B$30)*(data!$C$3:$C$30=задачка!$C$4)*(data!$H$3:$H$30&lt;(--MID($C$2,2,LEN($C$2))))*(задачка!$C$3=data!$A$3:$A$30),ROW(data!$A$3:$A$30)-2),ROW(D21))),"")</f>
        <v/>
      </c>
      <c r="F27" s="11" t="str">
        <f t="array" ref="F27">IFERROR(INDEX(data!H$3:H$30,SMALL(IF((задачка!$C$1=data!$B$3:$B$30)*(data!$C$3:$C$30=задачка!$C$4)*(data!$H$3:$H$30&lt;(--MID($C$2,2,LEN($C$2))))*(задачка!$C$3=data!$A$3:$A$30),ROW(data!$A$3:$A$30)-2),ROW(E21))),"")</f>
        <v/>
      </c>
    </row>
    <row r="28" spans="2:6" x14ac:dyDescent="0.3">
      <c r="B28" s="11" t="str">
        <f t="array" ref="B28">IFERROR(INDEX(data!D$3:D$30,SMALL(IF((задачка!$C$1=data!$B$3:$B$30)*(data!$C$3:$C$30=задачка!$C$4)*(data!$H$3:$H$30&lt;(--MID($C$2,2,LEN($C$2))))*(задачка!$C$3=data!$A$3:$A$30),ROW(data!$A$3:$A$30)-2),ROW(A22))),"")</f>
        <v/>
      </c>
      <c r="C28" s="11" t="str">
        <f t="array" ref="C28">IFERROR(INDEX(data!E$3:E$30,SMALL(IF((задачка!$C$1=data!$B$3:$B$30)*(data!$C$3:$C$30=задачка!$C$4)*(data!$H$3:$H$30&lt;(--MID($C$2,2,LEN($C$2))))*(задачка!$C$3=data!$A$3:$A$30),ROW(data!$A$3:$A$30)-2),ROW(B22))),"")</f>
        <v/>
      </c>
      <c r="D28" s="11" t="str">
        <f t="array" ref="D28">IFERROR(INDEX(data!F$3:F$30,SMALL(IF((задачка!$C$1=data!$B$3:$B$30)*(data!$C$3:$C$30=задачка!$C$4)*(data!$H$3:$H$30&lt;(--MID($C$2,2,LEN($C$2))))*(задачка!$C$3=data!$A$3:$A$30),ROW(data!$A$3:$A$30)-2),ROW(C22))),"")</f>
        <v/>
      </c>
      <c r="E28" s="11" t="str">
        <f t="array" ref="E28">IFERROR(INDEX(data!G$3:G$30,SMALL(IF((задачка!$C$1=data!$B$3:$B$30)*(data!$C$3:$C$30=задачка!$C$4)*(data!$H$3:$H$30&lt;(--MID($C$2,2,LEN($C$2))))*(задачка!$C$3=data!$A$3:$A$30),ROW(data!$A$3:$A$30)-2),ROW(D22))),"")</f>
        <v/>
      </c>
      <c r="F28" s="11" t="str">
        <f t="array" ref="F28">IFERROR(INDEX(data!H$3:H$30,SMALL(IF((задачка!$C$1=data!$B$3:$B$30)*(data!$C$3:$C$30=задачка!$C$4)*(data!$H$3:$H$30&lt;(--MID($C$2,2,LEN($C$2))))*(задачка!$C$3=data!$A$3:$A$30),ROW(data!$A$3:$A$30)-2),ROW(E22))),"")</f>
        <v/>
      </c>
    </row>
    <row r="29" spans="2:6" x14ac:dyDescent="0.3">
      <c r="B29" s="11" t="str">
        <f t="array" ref="B29">IFERROR(INDEX(data!D$3:D$30,SMALL(IF((задачка!$C$1=data!$B$3:$B$30)*(data!$C$3:$C$30=задачка!$C$4)*(data!$H$3:$H$30&lt;(--MID($C$2,2,LEN($C$2))))*(задачка!$C$3=data!$A$3:$A$30),ROW(data!$A$3:$A$30)-2),ROW(A23))),"")</f>
        <v/>
      </c>
      <c r="C29" s="11" t="str">
        <f t="array" ref="C29">IFERROR(INDEX(data!E$3:E$30,SMALL(IF((задачка!$C$1=data!$B$3:$B$30)*(data!$C$3:$C$30=задачка!$C$4)*(data!$H$3:$H$30&lt;(--MID($C$2,2,LEN($C$2))))*(задачка!$C$3=data!$A$3:$A$30),ROW(data!$A$3:$A$30)-2),ROW(B23))),"")</f>
        <v/>
      </c>
      <c r="D29" s="11" t="str">
        <f t="array" ref="D29">IFERROR(INDEX(data!F$3:F$30,SMALL(IF((задачка!$C$1=data!$B$3:$B$30)*(data!$C$3:$C$30=задачка!$C$4)*(data!$H$3:$H$30&lt;(--MID($C$2,2,LEN($C$2))))*(задачка!$C$3=data!$A$3:$A$30),ROW(data!$A$3:$A$30)-2),ROW(C23))),"")</f>
        <v/>
      </c>
      <c r="E29" s="11" t="str">
        <f t="array" ref="E29">IFERROR(INDEX(data!G$3:G$30,SMALL(IF((задачка!$C$1=data!$B$3:$B$30)*(data!$C$3:$C$30=задачка!$C$4)*(data!$H$3:$H$30&lt;(--MID($C$2,2,LEN($C$2))))*(задачка!$C$3=data!$A$3:$A$30),ROW(data!$A$3:$A$30)-2),ROW(D23))),"")</f>
        <v/>
      </c>
      <c r="F29" s="11" t="str">
        <f t="array" ref="F29">IFERROR(INDEX(data!H$3:H$30,SMALL(IF((задачка!$C$1=data!$B$3:$B$30)*(data!$C$3:$C$30=задачка!$C$4)*(data!$H$3:$H$30&lt;(--MID($C$2,2,LEN($C$2))))*(задачка!$C$3=data!$A$3:$A$30),ROW(data!$A$3:$A$30)-2),ROW(E23))),"")</f>
        <v/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задачка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Lenkov</dc:creator>
  <cp:lastModifiedBy>usr</cp:lastModifiedBy>
  <dcterms:created xsi:type="dcterms:W3CDTF">2020-07-06T19:27:13Z</dcterms:created>
  <dcterms:modified xsi:type="dcterms:W3CDTF">2020-07-07T08:54:23Z</dcterms:modified>
</cp:coreProperties>
</file>