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 activeTab="2"/>
  </bookViews>
  <sheets>
    <sheet name="Лист1" sheetId="3" r:id="rId1"/>
    <sheet name="data" sheetId="1" r:id="rId2"/>
    <sheet name="задачка" sheetId="2" r:id="rId3"/>
  </sheets>
  <definedNames>
    <definedName name="_xlnm._FilterDatabase" localSheetId="1" hidden="1">data!$A$2:$H$30</definedName>
  </definedNames>
  <calcPr calcId="145621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 a="1"/>
  <c r="B8" i="2"/>
  <c r="C8" i="2" a="1"/>
  <c r="C8" i="2"/>
  <c r="D8" i="2" a="1"/>
  <c r="D8" i="2"/>
  <c r="E8" i="2" a="1"/>
  <c r="E8" i="2"/>
  <c r="F8" i="2" a="1"/>
  <c r="F8" i="2"/>
  <c r="B9" i="2" a="1"/>
  <c r="B9" i="2"/>
  <c r="C9" i="2" a="1"/>
  <c r="C9" i="2"/>
  <c r="D9" i="2" a="1"/>
  <c r="D9" i="2"/>
  <c r="E9" i="2" a="1"/>
  <c r="E9" i="2"/>
  <c r="F9" i="2" a="1"/>
  <c r="F9" i="2"/>
  <c r="B10" i="2" a="1"/>
  <c r="B10" i="2"/>
  <c r="C10" i="2" a="1"/>
  <c r="C10" i="2"/>
  <c r="D10" i="2" a="1"/>
  <c r="D10" i="2"/>
  <c r="E10" i="2" a="1"/>
  <c r="E10" i="2"/>
  <c r="F10" i="2" a="1"/>
  <c r="F10" i="2"/>
  <c r="B11" i="2" a="1"/>
  <c r="B11" i="2"/>
  <c r="C11" i="2" a="1"/>
  <c r="C11" i="2"/>
  <c r="D11" i="2" a="1"/>
  <c r="D11" i="2"/>
  <c r="E11" i="2" a="1"/>
  <c r="E11" i="2"/>
  <c r="F11" i="2" a="1"/>
  <c r="F11" i="2"/>
  <c r="B12" i="2" a="1"/>
  <c r="B12" i="2"/>
  <c r="C12" i="2" a="1"/>
  <c r="C12" i="2"/>
  <c r="D12" i="2" a="1"/>
  <c r="D12" i="2"/>
  <c r="E12" i="2" a="1"/>
  <c r="E12" i="2"/>
  <c r="F12" i="2" a="1"/>
  <c r="F12" i="2"/>
  <c r="B13" i="2" a="1"/>
  <c r="B13" i="2"/>
  <c r="C13" i="2" a="1"/>
  <c r="C13" i="2"/>
  <c r="D13" i="2" a="1"/>
  <c r="D13" i="2"/>
  <c r="E13" i="2" a="1"/>
  <c r="E13" i="2"/>
  <c r="F13" i="2" a="1"/>
  <c r="F13" i="2"/>
  <c r="B14" i="2" a="1"/>
  <c r="B14" i="2"/>
  <c r="C14" i="2" a="1"/>
  <c r="C14" i="2"/>
  <c r="D14" i="2" a="1"/>
  <c r="D14" i="2"/>
  <c r="E14" i="2" a="1"/>
  <c r="E14" i="2"/>
  <c r="F14" i="2" a="1"/>
  <c r="F14" i="2"/>
  <c r="B15" i="2" a="1"/>
  <c r="B15" i="2"/>
  <c r="C15" i="2" a="1"/>
  <c r="C15" i="2"/>
  <c r="D15" i="2" a="1"/>
  <c r="D15" i="2"/>
  <c r="E15" i="2" a="1"/>
  <c r="E15" i="2"/>
  <c r="F15" i="2" a="1"/>
  <c r="F15" i="2"/>
  <c r="B16" i="2" a="1"/>
  <c r="B16" i="2"/>
  <c r="C16" i="2" a="1"/>
  <c r="C16" i="2"/>
  <c r="D16" i="2" a="1"/>
  <c r="D16" i="2"/>
  <c r="E16" i="2" a="1"/>
  <c r="E16" i="2"/>
  <c r="F16" i="2" a="1"/>
  <c r="F16" i="2"/>
  <c r="B17" i="2" a="1"/>
  <c r="B17" i="2"/>
  <c r="C17" i="2" a="1"/>
  <c r="C17" i="2"/>
  <c r="D17" i="2" a="1"/>
  <c r="D17" i="2"/>
  <c r="E17" i="2" a="1"/>
  <c r="E17" i="2"/>
  <c r="F17" i="2" a="1"/>
  <c r="F17" i="2"/>
  <c r="B18" i="2" a="1"/>
  <c r="B18" i="2"/>
  <c r="C18" i="2" a="1"/>
  <c r="C18" i="2"/>
  <c r="D18" i="2" a="1"/>
  <c r="D18" i="2"/>
  <c r="E18" i="2" a="1"/>
  <c r="E18" i="2"/>
  <c r="F18" i="2" a="1"/>
  <c r="F18" i="2"/>
  <c r="B19" i="2" a="1"/>
  <c r="B19" i="2"/>
  <c r="C19" i="2" a="1"/>
  <c r="C19" i="2"/>
  <c r="D19" i="2" a="1"/>
  <c r="D19" i="2"/>
  <c r="E19" i="2" a="1"/>
  <c r="E19" i="2"/>
  <c r="F19" i="2" a="1"/>
  <c r="F19" i="2"/>
  <c r="B20" i="2" a="1"/>
  <c r="B20" i="2"/>
  <c r="C20" i="2" a="1"/>
  <c r="C20" i="2"/>
  <c r="D20" i="2" a="1"/>
  <c r="D20" i="2"/>
  <c r="E20" i="2" a="1"/>
  <c r="E20" i="2"/>
  <c r="F20" i="2" a="1"/>
  <c r="F20" i="2"/>
  <c r="B21" i="2" a="1"/>
  <c r="B21" i="2"/>
  <c r="C21" i="2" a="1"/>
  <c r="C21" i="2"/>
  <c r="D21" i="2" a="1"/>
  <c r="D21" i="2"/>
  <c r="E21" i="2" a="1"/>
  <c r="E21" i="2"/>
  <c r="F21" i="2" a="1"/>
  <c r="F21" i="2"/>
  <c r="B22" i="2" a="1"/>
  <c r="B22" i="2"/>
  <c r="C22" i="2" a="1"/>
  <c r="C22" i="2"/>
  <c r="D22" i="2" a="1"/>
  <c r="D22" i="2"/>
  <c r="E22" i="2" a="1"/>
  <c r="E22" i="2"/>
  <c r="F22" i="2" a="1"/>
  <c r="F22" i="2"/>
  <c r="B23" i="2" a="1"/>
  <c r="B23" i="2"/>
  <c r="C23" i="2" a="1"/>
  <c r="C23" i="2"/>
  <c r="D23" i="2" a="1"/>
  <c r="D23" i="2"/>
  <c r="E23" i="2" a="1"/>
  <c r="E23" i="2"/>
  <c r="F23" i="2" a="1"/>
  <c r="F23" i="2"/>
  <c r="B24" i="2" a="1"/>
  <c r="B24" i="2"/>
  <c r="C24" i="2" a="1"/>
  <c r="C24" i="2"/>
  <c r="D24" i="2" a="1"/>
  <c r="D24" i="2"/>
  <c r="E24" i="2" a="1"/>
  <c r="E24" i="2"/>
  <c r="F24" i="2" a="1"/>
  <c r="F24" i="2"/>
  <c r="B25" i="2" a="1"/>
  <c r="B25" i="2"/>
  <c r="C25" i="2" a="1"/>
  <c r="C25" i="2"/>
  <c r="D25" i="2" a="1"/>
  <c r="D25" i="2"/>
  <c r="E25" i="2" a="1"/>
  <c r="E25" i="2"/>
  <c r="F25" i="2" a="1"/>
  <c r="F25" i="2"/>
  <c r="B26" i="2" a="1"/>
  <c r="B26" i="2"/>
  <c r="C26" i="2" a="1"/>
  <c r="C26" i="2"/>
  <c r="D26" i="2" a="1"/>
  <c r="D26" i="2"/>
  <c r="E26" i="2" a="1"/>
  <c r="E26" i="2"/>
  <c r="F26" i="2" a="1"/>
  <c r="F26" i="2"/>
  <c r="B27" i="2" a="1"/>
  <c r="B27" i="2"/>
  <c r="C27" i="2" a="1"/>
  <c r="C27" i="2"/>
  <c r="D27" i="2" a="1"/>
  <c r="D27" i="2"/>
  <c r="E27" i="2" a="1"/>
  <c r="E27" i="2"/>
  <c r="F27" i="2" a="1"/>
  <c r="F27" i="2"/>
  <c r="B28" i="2" a="1"/>
  <c r="B28" i="2"/>
  <c r="C28" i="2" a="1"/>
  <c r="C28" i="2"/>
  <c r="D28" i="2" a="1"/>
  <c r="D28" i="2"/>
  <c r="E28" i="2" a="1"/>
  <c r="E28" i="2"/>
  <c r="F28" i="2" a="1"/>
  <c r="F28" i="2"/>
  <c r="B29" i="2" a="1"/>
  <c r="B29" i="2"/>
  <c r="C29" i="2" a="1"/>
  <c r="C29" i="2"/>
  <c r="D29" i="2" a="1"/>
  <c r="D29" i="2"/>
  <c r="E29" i="2" a="1"/>
  <c r="E29" i="2" s="1"/>
  <c r="F29" i="2" a="1"/>
  <c r="F29" i="2"/>
  <c r="C7" i="2" a="1"/>
  <c r="C7" i="2"/>
  <c r="D7" i="2" a="1"/>
  <c r="D7" i="2"/>
  <c r="E7" i="2" a="1"/>
  <c r="E7" i="2"/>
  <c r="F7" i="2" a="1"/>
  <c r="F7" i="2"/>
  <c r="B7" i="2" a="1"/>
  <c r="B7" i="2" s="1"/>
  <c r="E22" i="1" l="1"/>
  <c r="E23" i="1"/>
  <c r="E24" i="1"/>
  <c r="E25" i="1"/>
  <c r="E26" i="1"/>
  <c r="E27" i="1"/>
  <c r="E28" i="1"/>
  <c r="E29" i="1"/>
  <c r="E3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</calcChain>
</file>

<file path=xl/sharedStrings.xml><?xml version="1.0" encoding="utf-8"?>
<sst xmlns="http://schemas.openxmlformats.org/spreadsheetml/2006/main" count="124" uniqueCount="42">
  <si>
    <t>Jul</t>
  </si>
  <si>
    <t>LIVE</t>
  </si>
  <si>
    <t>SPECIAL</t>
  </si>
  <si>
    <t>-</t>
  </si>
  <si>
    <t>LIM.ED</t>
  </si>
  <si>
    <t>PR1</t>
  </si>
  <si>
    <t>PR2</t>
  </si>
  <si>
    <t>PR3</t>
  </si>
  <si>
    <t>PR4</t>
  </si>
  <si>
    <t>PR5</t>
  </si>
  <si>
    <t>PR8</t>
  </si>
  <si>
    <t>PR10</t>
  </si>
  <si>
    <t>PR11</t>
  </si>
  <si>
    <t>PR12</t>
  </si>
  <si>
    <t>PR13</t>
  </si>
  <si>
    <t>PR16</t>
  </si>
  <si>
    <t>PR17</t>
  </si>
  <si>
    <t>PR18</t>
  </si>
  <si>
    <t>Aug</t>
  </si>
  <si>
    <t>Sep</t>
  </si>
  <si>
    <t>Oct</t>
  </si>
  <si>
    <t>Dec</t>
  </si>
  <si>
    <t>Dead</t>
  </si>
  <si>
    <t>Del</t>
  </si>
  <si>
    <t>Delisted</t>
  </si>
  <si>
    <t>live</t>
  </si>
  <si>
    <t>DFC</t>
  </si>
  <si>
    <t>&gt;120</t>
  </si>
  <si>
    <t>Фин год</t>
  </si>
  <si>
    <t>Филиал</t>
  </si>
  <si>
    <t>Месяц</t>
  </si>
  <si>
    <t>Код позиции</t>
  </si>
  <si>
    <t>Позиция</t>
  </si>
  <si>
    <t>Статус позиции</t>
  </si>
  <si>
    <t>Продажи</t>
  </si>
  <si>
    <t>PR19</t>
  </si>
  <si>
    <t>pr10</t>
  </si>
  <si>
    <t>pr11</t>
  </si>
  <si>
    <t>Общий итог</t>
  </si>
  <si>
    <t>SKU450</t>
  </si>
  <si>
    <t>SKU938</t>
  </si>
  <si>
    <t>SKU2121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</si>
</sst>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2" xfId="0" pivotButton="1" applyBorder="1"/>
    <xf numFmtId="0" fontId="0" fillId="0" borderId="4" xfId="0" pivotButton="1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7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76198</xdr:colOff>
      <xdr:row>0</xdr:row>
      <xdr:rowOff>123823</xdr:rowOff>
    </xdr:from>
    <xdr:to>
      <xdr:col>19</xdr:col>
      <xdr:colOff>342899</xdr:colOff>
      <xdr:row>25</xdr:row>
      <xdr:rowOff>28575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xmlns="" id="{A6C290DD-CE11-4EE4-B2AD-28779EB711B4}"/>
            </a:ext>
          </a:extLst>
        </xdr:cNvPr>
        <xdr:cNvSpPr/>
      </xdr:nvSpPr>
      <xdr:spPr>
        <a:xfrm>
          <a:off x="6334123" y="123823"/>
          <a:ext cx="6972301" cy="3886202"/>
        </a:xfrm>
        <a:prstGeom prst="wedgeRectCallout">
          <a:avLst>
            <a:gd name="adj1" fmla="val -60086"/>
            <a:gd name="adj2" fmla="val 1195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Общее описание среды задачи: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На листе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есть массса данных (в действительности до 30 тыс строк). Эта масса пополняется каждый месяц из др источников. Наименование столбцов, их кол-во, расположение на листе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не меняется.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Цель в том, чтобы на листе задачка ежемесячно оказывался ряд однотипных данных из листа </a:t>
          </a:r>
          <a:r>
            <a:rPr lang="en-US" sz="1200" baseline="0">
              <a:solidFill>
                <a:sysClr val="windowText" lastClr="000000"/>
              </a:solidFill>
            </a:rPr>
            <a:t>data.</a:t>
          </a:r>
          <a:endParaRPr lang="ru-RU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При этом, таблица данных на листе задачка не будет приростать с каждым месяцем. Как только натсупит новый месяц, данные можно будет просто удалить и их место займут данные за очередной месяц.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Пример задачи: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За месяц июль (</a:t>
          </a:r>
          <a:r>
            <a:rPr lang="en-US" sz="1200" baseline="0">
              <a:solidFill>
                <a:sysClr val="windowText" lastClr="000000"/>
              </a:solidFill>
            </a:rPr>
            <a:t>"Jul")</a:t>
          </a:r>
          <a:r>
            <a:rPr lang="ru-RU" sz="1200" baseline="0">
              <a:solidFill>
                <a:sysClr val="windowText" lastClr="000000"/>
              </a:solidFill>
            </a:rPr>
            <a:t> на лист задачка нужно переместить с листа </a:t>
          </a:r>
          <a:r>
            <a:rPr lang="en-US" sz="1200" baseline="0">
              <a:solidFill>
                <a:sysClr val="windowText" lastClr="000000"/>
              </a:solidFill>
            </a:rPr>
            <a:t>data </a:t>
          </a:r>
          <a:r>
            <a:rPr lang="ru-RU" sz="1200" baseline="0">
              <a:solidFill>
                <a:sysClr val="windowText" lastClr="000000"/>
              </a:solidFill>
            </a:rPr>
            <a:t>список данных</a:t>
          </a:r>
          <a:r>
            <a:rPr lang="en-US" sz="1200" baseline="0">
              <a:solidFill>
                <a:sysClr val="windowText" lastClr="000000"/>
              </a:solidFill>
            </a:rPr>
            <a:t> (</a:t>
          </a:r>
          <a:r>
            <a:rPr lang="ru-RU" sz="1200" baseline="0">
              <a:solidFill>
                <a:sysClr val="windowText" lastClr="000000"/>
              </a:solidFill>
            </a:rPr>
            <a:t>код позиций, сами позиции, их статус, продажи по этим позициям и их значения </a:t>
          </a:r>
          <a:r>
            <a:rPr lang="en-US" sz="1200" baseline="0">
              <a:solidFill>
                <a:sysClr val="windowText" lastClr="000000"/>
              </a:solidFill>
            </a:rPr>
            <a:t>DFC)</a:t>
          </a:r>
          <a:r>
            <a:rPr lang="ru-RU" sz="1200" baseline="0">
              <a:solidFill>
                <a:sysClr val="windowText" lastClr="000000"/>
              </a:solidFill>
            </a:rPr>
            <a:t>. Данные должны  удовлетворять следующим условиям поиска на листе </a:t>
          </a:r>
          <a:r>
            <a:rPr lang="en-US" sz="1200" baseline="0">
              <a:solidFill>
                <a:sysClr val="windowText" lastClr="000000"/>
              </a:solidFill>
            </a:rPr>
            <a:t>data</a:t>
          </a:r>
          <a:r>
            <a:rPr lang="ru-RU" sz="1200" baseline="0">
              <a:solidFill>
                <a:sysClr val="windowText" lastClr="000000"/>
              </a:solidFill>
            </a:rPr>
            <a:t>: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месяц = июль (</a:t>
          </a:r>
          <a:r>
            <a:rPr lang="en-US" sz="1200" baseline="0">
              <a:solidFill>
                <a:sysClr val="windowText" lastClr="000000"/>
              </a:solidFill>
            </a:rPr>
            <a:t>Jul)</a:t>
          </a: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 - </a:t>
          </a:r>
          <a:r>
            <a:rPr lang="ru-RU" sz="1200" baseline="0">
              <a:solidFill>
                <a:sysClr val="windowText" lastClr="000000"/>
              </a:solidFill>
            </a:rPr>
            <a:t>фин. год = 20</a:t>
          </a:r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en-US" sz="1200" baseline="0">
              <a:solidFill>
                <a:sysClr val="windowText" lastClr="000000"/>
              </a:solidFill>
            </a:rPr>
            <a:t> - DFC </a:t>
          </a:r>
          <a:r>
            <a:rPr lang="ru-RU" sz="1200" baseline="0">
              <a:solidFill>
                <a:sysClr val="windowText" lastClr="000000"/>
              </a:solidFill>
            </a:rPr>
            <a:t>= более значения 120</a:t>
          </a: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филиал = </a:t>
          </a:r>
          <a:r>
            <a:rPr lang="en-US" sz="1200" baseline="0">
              <a:solidFill>
                <a:sysClr val="windowText" lastClr="000000"/>
              </a:solidFill>
            </a:rPr>
            <a:t>PR10</a:t>
          </a:r>
          <a:endParaRPr lang="ru-RU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aseline="0">
              <a:solidFill>
                <a:sysClr val="windowText" lastClr="000000"/>
              </a:solidFill>
            </a:rPr>
            <a:t> - позиции должны быть в любом статусе КРОМЕ: </a:t>
          </a:r>
          <a:r>
            <a:rPr lang="en-US" sz="1200" baseline="0">
              <a:solidFill>
                <a:sysClr val="windowText" lastClr="000000"/>
              </a:solidFill>
            </a:rPr>
            <a:t>"dead", "del", "delisted".</a:t>
          </a:r>
        </a:p>
        <a:p>
          <a:pPr algn="l"/>
          <a:endParaRPr lang="en-US" sz="1200" baseline="0">
            <a:solidFill>
              <a:sysClr val="windowText" lastClr="000000"/>
            </a:solidFill>
          </a:endParaRPr>
        </a:p>
        <a:p>
          <a:pPr algn="l"/>
          <a:r>
            <a:rPr lang="ru-RU" sz="1200" b="1" baseline="0">
              <a:solidFill>
                <a:sysClr val="windowText" lastClr="000000"/>
              </a:solidFill>
            </a:rPr>
            <a:t>В диапазоне </a:t>
          </a:r>
          <a:r>
            <a:rPr lang="en-US" sz="1200" b="1" baseline="0">
              <a:solidFill>
                <a:sysClr val="windowText" lastClr="000000"/>
              </a:solidFill>
            </a:rPr>
            <a:t>C1:C4</a:t>
          </a:r>
          <a:r>
            <a:rPr lang="ru-RU" sz="1200" b="1" baseline="0">
              <a:solidFill>
                <a:sysClr val="windowText" lastClr="000000"/>
              </a:solidFill>
            </a:rPr>
            <a:t> перечислены </a:t>
          </a:r>
          <a:r>
            <a:rPr lang="ru-RU" sz="1200" b="1" u="sng" baseline="0">
              <a:solidFill>
                <a:sysClr val="windowText" lastClr="000000"/>
              </a:solidFill>
            </a:rPr>
            <a:t>изменяемые</a:t>
          </a:r>
          <a:r>
            <a:rPr lang="ru-RU" sz="1200" b="1" baseline="0">
              <a:solidFill>
                <a:sysClr val="windowText" lastClr="000000"/>
              </a:solidFill>
            </a:rPr>
            <a:t> параметры, такие как месяц, филиал, год, пороговое значение для </a:t>
          </a:r>
          <a:r>
            <a:rPr lang="en-US" sz="1200" b="1" baseline="0">
              <a:solidFill>
                <a:sysClr val="windowText" lastClr="000000"/>
              </a:solidFill>
            </a:rPr>
            <a:t>DFC.</a:t>
          </a:r>
          <a:endParaRPr lang="ru-RU" sz="1200" b="1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4019.477150694445" createdVersion="4" refreshedVersion="4" minRefreshableVersion="3" recordCount="28">
  <cacheSource type="worksheet">
    <worksheetSource ref="A2:H30" sheet="data"/>
  </cacheSource>
  <cacheFields count="8">
    <cacheField name="Фин год" numFmtId="0">
      <sharedItems containsSemiMixedTypes="0" containsString="0" containsNumber="1" containsInteger="1" minValue="20" maxValue="29" count="10">
        <n v="20"/>
        <n v="21"/>
        <n v="22"/>
        <n v="23"/>
        <n v="24"/>
        <n v="25"/>
        <n v="26"/>
        <n v="27"/>
        <n v="28"/>
        <n v="29"/>
      </sharedItems>
    </cacheField>
    <cacheField name="Филиал" numFmtId="0">
      <sharedItems count="14">
        <s v="PR1"/>
        <s v="PR2"/>
        <s v="PR3"/>
        <s v="PR4"/>
        <s v="PR5"/>
        <s v="PR8"/>
        <s v="PR10"/>
        <s v="PR11"/>
        <s v="PR12"/>
        <s v="PR13"/>
        <s v="PR16"/>
        <s v="PR17"/>
        <s v="PR18"/>
        <s v="PR19"/>
      </sharedItems>
    </cacheField>
    <cacheField name="Месяц" numFmtId="0">
      <sharedItems count="5">
        <s v="Jul"/>
        <s v="Aug"/>
        <s v="Sep"/>
        <s v="Oct"/>
        <s v="Dec"/>
      </sharedItems>
    </cacheField>
    <cacheField name="Код позиции" numFmtId="0">
      <sharedItems containsSemiMixedTypes="0" containsString="0" containsNumber="1" containsInteger="1" minValue="449" maxValue="2200" count="28">
        <n v="1400"/>
        <n v="2111"/>
        <n v="2112"/>
        <n v="2113"/>
        <n v="2116"/>
        <n v="2140"/>
        <n v="2141"/>
        <n v="2117"/>
        <n v="2120"/>
        <n v="2121"/>
        <n v="2122"/>
        <n v="2123"/>
        <n v="2124"/>
        <n v="2002"/>
        <n v="1222"/>
        <n v="2200"/>
        <n v="449"/>
        <n v="450"/>
        <n v="938"/>
        <n v="939"/>
        <n v="940"/>
        <n v="941"/>
        <n v="942"/>
        <n v="943"/>
        <n v="944"/>
        <n v="945"/>
        <n v="946"/>
        <n v="947"/>
      </sharedItems>
    </cacheField>
    <cacheField name="Позиция" numFmtId="2">
      <sharedItems count="28">
        <s v="SKU1400"/>
        <s v="SKU2111"/>
        <s v="SKU2112"/>
        <s v="SKU2113"/>
        <s v="SKU2116"/>
        <s v="SKU2140"/>
        <s v="SKU2141"/>
        <s v="SKU2117"/>
        <s v="SKU2120"/>
        <s v="SKU2121"/>
        <s v="SKU2122"/>
        <s v="SKU2123"/>
        <s v="SKU2124"/>
        <s v="SKU2002"/>
        <s v="SKU1222"/>
        <s v="SKU2200"/>
        <s v="SKU449"/>
        <s v="SKU450"/>
        <s v="SKU938"/>
        <s v="SKU939"/>
        <s v="SKU940"/>
        <s v="SKU941"/>
        <s v="SKU942"/>
        <s v="SKU943"/>
        <s v="SKU944"/>
        <s v="SKU945"/>
        <s v="SKU946"/>
        <s v="SKU947"/>
      </sharedItems>
    </cacheField>
    <cacheField name="Статус позиции" numFmtId="0">
      <sharedItems count="6">
        <s v="LIVE"/>
        <s v="SPECIAL"/>
        <s v="Dead"/>
        <s v="Del"/>
        <s v="Delisted"/>
        <s v="LIM.ED"/>
      </sharedItems>
    </cacheField>
    <cacheField name="Продажи" numFmtId="3">
      <sharedItems containsMixedTypes="1" containsNumber="1" minValue="0" maxValue="45000" count="16">
        <n v="500"/>
        <n v="17"/>
        <n v="1116"/>
        <n v="1250"/>
        <n v="25000"/>
        <n v="45000"/>
        <n v="1300"/>
        <n v="0"/>
        <n v="13000"/>
        <n v="25"/>
        <n v="0.75"/>
        <n v="1"/>
        <n v="91"/>
        <n v="88"/>
        <s v="-"/>
        <n v="73"/>
      </sharedItems>
    </cacheField>
    <cacheField name="DFC" numFmtId="3">
      <sharedItems containsSemiMixedTypes="0" containsString="0" containsNumber="1" minValue="30.436893203883493" maxValue="364.79999999999995" count="18">
        <n v="98.473002988348469"/>
        <n v="274.10288665673284"/>
        <n v="274.37049425732357"/>
        <n v="274.34202051438587"/>
        <n v="31.2835"/>
        <n v="34.453333333333333"/>
        <n v="32.984000000000002"/>
        <n v="30.585365853658534"/>
        <n v="32.785230769230765"/>
        <n v="30.777426636568848"/>
        <n v="30.544303797468352"/>
        <n v="30.436893203883493"/>
        <n v="30.459842519685036"/>
        <n v="30.709852774631933"/>
        <n v="59.318000000000005"/>
        <n v="120"/>
        <n v="31.819277108433734"/>
        <n v="364.7999999999999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x v="0"/>
    <x v="0"/>
    <x v="0"/>
    <x v="0"/>
    <x v="0"/>
    <x v="0"/>
  </r>
  <r>
    <x v="0"/>
    <x v="0"/>
    <x v="0"/>
    <x v="1"/>
    <x v="1"/>
    <x v="0"/>
    <x v="1"/>
    <x v="1"/>
  </r>
  <r>
    <x v="0"/>
    <x v="1"/>
    <x v="0"/>
    <x v="2"/>
    <x v="2"/>
    <x v="0"/>
    <x v="2"/>
    <x v="2"/>
  </r>
  <r>
    <x v="0"/>
    <x v="2"/>
    <x v="1"/>
    <x v="3"/>
    <x v="3"/>
    <x v="1"/>
    <x v="3"/>
    <x v="3"/>
  </r>
  <r>
    <x v="0"/>
    <x v="3"/>
    <x v="1"/>
    <x v="4"/>
    <x v="4"/>
    <x v="2"/>
    <x v="4"/>
    <x v="4"/>
  </r>
  <r>
    <x v="0"/>
    <x v="4"/>
    <x v="0"/>
    <x v="5"/>
    <x v="5"/>
    <x v="3"/>
    <x v="5"/>
    <x v="5"/>
  </r>
  <r>
    <x v="0"/>
    <x v="0"/>
    <x v="2"/>
    <x v="6"/>
    <x v="6"/>
    <x v="4"/>
    <x v="6"/>
    <x v="6"/>
  </r>
  <r>
    <x v="0"/>
    <x v="0"/>
    <x v="2"/>
    <x v="7"/>
    <x v="7"/>
    <x v="4"/>
    <x v="7"/>
    <x v="7"/>
  </r>
  <r>
    <x v="0"/>
    <x v="5"/>
    <x v="0"/>
    <x v="8"/>
    <x v="8"/>
    <x v="4"/>
    <x v="7"/>
    <x v="8"/>
  </r>
  <r>
    <x v="0"/>
    <x v="6"/>
    <x v="0"/>
    <x v="9"/>
    <x v="9"/>
    <x v="4"/>
    <x v="7"/>
    <x v="9"/>
  </r>
  <r>
    <x v="0"/>
    <x v="6"/>
    <x v="3"/>
    <x v="10"/>
    <x v="10"/>
    <x v="1"/>
    <x v="8"/>
    <x v="10"/>
  </r>
  <r>
    <x v="0"/>
    <x v="7"/>
    <x v="0"/>
    <x v="11"/>
    <x v="11"/>
    <x v="1"/>
    <x v="9"/>
    <x v="11"/>
  </r>
  <r>
    <x v="0"/>
    <x v="8"/>
    <x v="0"/>
    <x v="12"/>
    <x v="12"/>
    <x v="2"/>
    <x v="10"/>
    <x v="12"/>
  </r>
  <r>
    <x v="0"/>
    <x v="0"/>
    <x v="4"/>
    <x v="13"/>
    <x v="13"/>
    <x v="1"/>
    <x v="11"/>
    <x v="13"/>
  </r>
  <r>
    <x v="0"/>
    <x v="1"/>
    <x v="4"/>
    <x v="14"/>
    <x v="14"/>
    <x v="0"/>
    <x v="12"/>
    <x v="14"/>
  </r>
  <r>
    <x v="0"/>
    <x v="2"/>
    <x v="4"/>
    <x v="15"/>
    <x v="15"/>
    <x v="0"/>
    <x v="13"/>
    <x v="15"/>
  </r>
  <r>
    <x v="0"/>
    <x v="3"/>
    <x v="4"/>
    <x v="16"/>
    <x v="16"/>
    <x v="1"/>
    <x v="14"/>
    <x v="16"/>
  </r>
  <r>
    <x v="0"/>
    <x v="6"/>
    <x v="0"/>
    <x v="17"/>
    <x v="17"/>
    <x v="1"/>
    <x v="14"/>
    <x v="16"/>
  </r>
  <r>
    <x v="0"/>
    <x v="6"/>
    <x v="0"/>
    <x v="18"/>
    <x v="18"/>
    <x v="5"/>
    <x v="15"/>
    <x v="17"/>
  </r>
  <r>
    <x v="1"/>
    <x v="7"/>
    <x v="0"/>
    <x v="19"/>
    <x v="19"/>
    <x v="5"/>
    <x v="15"/>
    <x v="17"/>
  </r>
  <r>
    <x v="2"/>
    <x v="8"/>
    <x v="0"/>
    <x v="20"/>
    <x v="20"/>
    <x v="5"/>
    <x v="15"/>
    <x v="17"/>
  </r>
  <r>
    <x v="3"/>
    <x v="9"/>
    <x v="0"/>
    <x v="21"/>
    <x v="21"/>
    <x v="5"/>
    <x v="15"/>
    <x v="17"/>
  </r>
  <r>
    <x v="4"/>
    <x v="6"/>
    <x v="0"/>
    <x v="22"/>
    <x v="22"/>
    <x v="5"/>
    <x v="15"/>
    <x v="17"/>
  </r>
  <r>
    <x v="5"/>
    <x v="7"/>
    <x v="0"/>
    <x v="23"/>
    <x v="23"/>
    <x v="5"/>
    <x v="15"/>
    <x v="17"/>
  </r>
  <r>
    <x v="6"/>
    <x v="10"/>
    <x v="0"/>
    <x v="24"/>
    <x v="24"/>
    <x v="5"/>
    <x v="15"/>
    <x v="17"/>
  </r>
  <r>
    <x v="7"/>
    <x v="11"/>
    <x v="0"/>
    <x v="25"/>
    <x v="25"/>
    <x v="5"/>
    <x v="15"/>
    <x v="17"/>
  </r>
  <r>
    <x v="8"/>
    <x v="12"/>
    <x v="0"/>
    <x v="26"/>
    <x v="26"/>
    <x v="5"/>
    <x v="15"/>
    <x v="17"/>
  </r>
  <r>
    <x v="9"/>
    <x v="13"/>
    <x v="0"/>
    <x v="27"/>
    <x v="27"/>
    <x v="5"/>
    <x v="15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H7" firstHeaderRow="1" firstDataRow="1" firstDataCol="8"/>
  <pivotFields count="8">
    <pivotField axis="axisRow" compact="0" outline="0" showAll="0" defaultSubtotal="0">
      <items count="10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</items>
    </pivotField>
    <pivotField axis="axisRow" compact="0" outline="0" showAll="0" defaultSubtotal="0">
      <items count="14">
        <item h="1" x="0"/>
        <item x="6"/>
        <item h="1" x="7"/>
        <item h="1" x="8"/>
        <item h="1" x="9"/>
        <item h="1" x="10"/>
        <item h="1" x="11"/>
        <item h="1" x="12"/>
        <item h="1" x="13"/>
        <item h="1" x="1"/>
        <item h="1" x="2"/>
        <item h="1" x="3"/>
        <item h="1" x="4"/>
        <item h="1" x="5"/>
      </items>
    </pivotField>
    <pivotField axis="axisRow" compact="0" outline="0" showAll="0" defaultSubtotal="0">
      <items count="5">
        <item h="1" x="1"/>
        <item h="1" x="4"/>
        <item x="0"/>
        <item h="1" x="3"/>
        <item h="1" x="2"/>
      </items>
    </pivotField>
    <pivotField axis="axisRow" compact="0" outline="0" showAll="0" defaultSubtotal="0">
      <items count="28"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4"/>
        <item x="0"/>
        <item x="13"/>
        <item x="1"/>
        <item x="2"/>
        <item x="3"/>
        <item x="4"/>
        <item x="7"/>
        <item x="8"/>
        <item x="9"/>
        <item x="10"/>
        <item x="11"/>
        <item x="12"/>
        <item x="5"/>
        <item x="6"/>
        <item x="15"/>
      </items>
    </pivotField>
    <pivotField axis="axisRow" compact="0" outline="0" showAll="0" defaultSubtotal="0">
      <items count="28">
        <item x="14"/>
        <item x="0"/>
        <item x="13"/>
        <item x="1"/>
        <item x="2"/>
        <item x="3"/>
        <item x="4"/>
        <item x="7"/>
        <item x="8"/>
        <item x="9"/>
        <item x="10"/>
        <item x="11"/>
        <item x="12"/>
        <item x="5"/>
        <item x="6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6">
        <item x="2"/>
        <item x="3"/>
        <item x="4"/>
        <item x="5"/>
        <item x="0"/>
        <item x="1"/>
      </items>
    </pivotField>
    <pivotField axis="axisRow" compact="0" outline="0" showAll="0" defaultSubtotal="0">
      <items count="16">
        <item x="7"/>
        <item x="10"/>
        <item x="11"/>
        <item x="1"/>
        <item x="9"/>
        <item x="15"/>
        <item x="13"/>
        <item x="12"/>
        <item x="0"/>
        <item x="2"/>
        <item x="3"/>
        <item x="6"/>
        <item x="8"/>
        <item x="4"/>
        <item x="5"/>
        <item x="14"/>
      </items>
    </pivotField>
    <pivotField axis="axisRow" compact="0" numFmtId="3" outline="0" showAll="0" defaultSubtotal="0">
      <items count="18">
        <item x="11"/>
        <item x="12"/>
        <item x="10"/>
        <item x="7"/>
        <item x="13"/>
        <item x="9"/>
        <item x="4"/>
        <item x="16"/>
        <item x="8"/>
        <item x="6"/>
        <item x="5"/>
        <item x="14"/>
        <item x="0"/>
        <item x="15"/>
        <item x="1"/>
        <item x="3"/>
        <item x="2"/>
        <item x="17"/>
      </items>
    </pivotField>
  </pivotFields>
  <rowFields count="8">
    <field x="0"/>
    <field x="1"/>
    <field x="2"/>
    <field x="3"/>
    <field x="4"/>
    <field x="5"/>
    <field x="6"/>
    <field x="7"/>
  </rowFields>
  <rowItems count="4">
    <i>
      <x/>
      <x v="1"/>
      <x v="2"/>
      <x v="1"/>
      <x v="17"/>
      <x v="5"/>
      <x v="15"/>
      <x v="7"/>
    </i>
    <i r="3">
      <x v="2"/>
      <x v="18"/>
      <x v="3"/>
      <x v="5"/>
      <x v="17"/>
    </i>
    <i r="3">
      <x v="21"/>
      <x v="9"/>
      <x v="2"/>
      <x/>
      <x v="5"/>
    </i>
    <i t="grand">
      <x/>
    </i>
  </rowItems>
  <colItems count="1">
    <i/>
  </colItems>
  <formats count="14">
    <format dxfId="75">
      <pivotArea dataOnly="0" labelOnly="1" outline="0" fieldPosition="0">
        <references count="1">
          <reference field="0" count="0"/>
        </references>
      </pivotArea>
    </format>
    <format dxfId="74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73">
      <pivotArea dataOnly="0" labelOnly="1" outline="0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72">
      <pivotArea dataOnly="0" labelOnly="1" outline="0" fieldPosition="0">
        <references count="4">
          <reference field="0" count="0" selected="0"/>
          <reference field="1" count="0" selected="0"/>
          <reference field="2" count="0" selected="0"/>
          <reference field="3" count="3">
            <x v="1"/>
            <x v="2"/>
            <x v="21"/>
          </reference>
        </references>
      </pivotArea>
    </format>
    <format dxfId="71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3" count="1" selected="0">
            <x v="1"/>
          </reference>
          <reference field="4" count="1">
            <x v="17"/>
          </reference>
        </references>
      </pivotArea>
    </format>
    <format dxfId="70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3" count="1" selected="0">
            <x v="2"/>
          </reference>
          <reference field="4" count="1">
            <x v="18"/>
          </reference>
        </references>
      </pivotArea>
    </format>
    <format dxfId="69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3" count="1" selected="0">
            <x v="21"/>
          </reference>
          <reference field="4" count="1">
            <x v="9"/>
          </reference>
        </references>
      </pivotArea>
    </format>
    <format dxfId="68">
      <pivotArea dataOnly="0" labelOnly="1" outline="0" fieldPosition="0">
        <references count="1">
          <reference field="0" count="0"/>
        </references>
      </pivotArea>
    </format>
    <format dxfId="67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66">
      <pivotArea dataOnly="0" labelOnly="1" outline="0" fieldPosition="0">
        <references count="3">
          <reference field="0" count="0" selected="0"/>
          <reference field="1" count="0" selected="0"/>
          <reference field="2" count="0"/>
        </references>
      </pivotArea>
    </format>
    <format dxfId="65">
      <pivotArea dataOnly="0" labelOnly="1" outline="0" fieldPosition="0">
        <references count="4">
          <reference field="0" count="0" selected="0"/>
          <reference field="1" count="0" selected="0"/>
          <reference field="2" count="0" selected="0"/>
          <reference field="3" count="3">
            <x v="1"/>
            <x v="2"/>
            <x v="21"/>
          </reference>
        </references>
      </pivotArea>
    </format>
    <format dxfId="64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3" count="1" selected="0">
            <x v="1"/>
          </reference>
          <reference field="4" count="1">
            <x v="17"/>
          </reference>
        </references>
      </pivotArea>
    </format>
    <format dxfId="63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3" count="1" selected="0">
            <x v="2"/>
          </reference>
          <reference field="4" count="1">
            <x v="18"/>
          </reference>
        </references>
      </pivotArea>
    </format>
    <format dxfId="62">
      <pivotArea dataOnly="0" labelOnly="1" outline="0" fieldPosition="0">
        <references count="5">
          <reference field="0" count="0" selected="0"/>
          <reference field="1" count="0" selected="0"/>
          <reference field="2" count="0" selected="0"/>
          <reference field="3" count="1" selected="0">
            <x v="21"/>
          </reference>
          <reference field="4" count="1">
            <x v="9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A3" sqref="A3"/>
    </sheetView>
  </sheetViews>
  <sheetFormatPr defaultRowHeight="15" x14ac:dyDescent="0.25"/>
  <cols>
    <col min="1" max="1" width="11.85546875" customWidth="1"/>
    <col min="2" max="2" width="10.42578125" bestFit="1" customWidth="1"/>
    <col min="3" max="3" width="9.28515625" customWidth="1"/>
    <col min="4" max="4" width="15" customWidth="1"/>
    <col min="5" max="5" width="11" customWidth="1"/>
    <col min="6" max="6" width="17.28515625" customWidth="1"/>
    <col min="7" max="7" width="11.5703125" customWidth="1"/>
    <col min="8" max="8" width="6.7109375" customWidth="1"/>
    <col min="9" max="10" width="11.85546875" customWidth="1"/>
    <col min="11" max="11" width="11.85546875" bestFit="1" customWidth="1"/>
  </cols>
  <sheetData>
    <row r="3" spans="1:8" x14ac:dyDescent="0.25">
      <c r="A3" s="13" t="s">
        <v>28</v>
      </c>
      <c r="B3" s="13" t="s">
        <v>29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4" t="s">
        <v>26</v>
      </c>
    </row>
    <row r="4" spans="1:8" x14ac:dyDescent="0.25">
      <c r="A4" s="19">
        <v>20</v>
      </c>
      <c r="B4" s="19" t="s">
        <v>11</v>
      </c>
      <c r="C4" s="19" t="s">
        <v>0</v>
      </c>
      <c r="D4" s="19">
        <v>450</v>
      </c>
      <c r="E4" s="19" t="s">
        <v>39</v>
      </c>
      <c r="F4" s="12" t="s">
        <v>2</v>
      </c>
      <c r="G4" s="12" t="s">
        <v>3</v>
      </c>
      <c r="H4" s="15">
        <v>31.819277108433734</v>
      </c>
    </row>
    <row r="5" spans="1:8" x14ac:dyDescent="0.25">
      <c r="A5" s="20"/>
      <c r="B5" s="20"/>
      <c r="C5" s="20"/>
      <c r="D5" s="19">
        <v>938</v>
      </c>
      <c r="E5" s="19" t="s">
        <v>40</v>
      </c>
      <c r="F5" s="12" t="s">
        <v>4</v>
      </c>
      <c r="G5" s="12">
        <v>73</v>
      </c>
      <c r="H5" s="15">
        <v>364.79999999999995</v>
      </c>
    </row>
    <row r="6" spans="1:8" x14ac:dyDescent="0.25">
      <c r="A6" s="20"/>
      <c r="B6" s="20"/>
      <c r="C6" s="20"/>
      <c r="D6" s="19">
        <v>2121</v>
      </c>
      <c r="E6" s="19" t="s">
        <v>41</v>
      </c>
      <c r="F6" s="12" t="s">
        <v>24</v>
      </c>
      <c r="G6" s="12">
        <v>0</v>
      </c>
      <c r="H6" s="15">
        <v>30.777426636568848</v>
      </c>
    </row>
    <row r="7" spans="1:8" x14ac:dyDescent="0.25">
      <c r="A7" s="16" t="s">
        <v>38</v>
      </c>
      <c r="B7" s="17"/>
      <c r="C7" s="17"/>
      <c r="D7" s="17"/>
      <c r="E7" s="17"/>
      <c r="F7" s="17"/>
      <c r="G7" s="17"/>
      <c r="H7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0"/>
  <sheetViews>
    <sheetView workbookViewId="0">
      <selection activeCell="D57" sqref="D54:D57"/>
    </sheetView>
  </sheetViews>
  <sheetFormatPr defaultRowHeight="12.75" x14ac:dyDescent="0.2"/>
  <cols>
    <col min="1" max="1" width="7.5703125" style="10" customWidth="1"/>
    <col min="2" max="2" width="8.28515625" style="10" bestFit="1" customWidth="1"/>
    <col min="3" max="3" width="9.28515625" style="10" customWidth="1"/>
    <col min="4" max="4" width="12.7109375" style="10" customWidth="1"/>
    <col min="5" max="5" width="23.42578125" style="10" customWidth="1"/>
    <col min="6" max="6" width="12.140625" style="10" customWidth="1"/>
    <col min="7" max="7" width="10.7109375" style="10" customWidth="1"/>
    <col min="8" max="8" width="8.5703125" style="10" customWidth="1"/>
    <col min="9" max="16384" width="9.140625" style="10"/>
  </cols>
  <sheetData>
    <row r="1" spans="1:8" s="7" customFormat="1" x14ac:dyDescent="0.25">
      <c r="A1" s="6"/>
      <c r="B1" s="6"/>
      <c r="C1" s="6"/>
      <c r="D1" s="6"/>
      <c r="E1" s="6"/>
      <c r="F1" s="6"/>
      <c r="G1" s="6"/>
      <c r="H1" s="6"/>
    </row>
    <row r="2" spans="1:8" s="4" customFormat="1" ht="25.5" x14ac:dyDescent="0.25">
      <c r="A2" s="4" t="s">
        <v>28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5" t="s">
        <v>34</v>
      </c>
      <c r="H2" s="5" t="s">
        <v>26</v>
      </c>
    </row>
    <row r="3" spans="1:8" s="7" customFormat="1" hidden="1" x14ac:dyDescent="0.25">
      <c r="A3" s="6">
        <v>20</v>
      </c>
      <c r="B3" s="6" t="s">
        <v>5</v>
      </c>
      <c r="C3" s="6" t="s">
        <v>0</v>
      </c>
      <c r="D3" s="6">
        <v>1400</v>
      </c>
      <c r="E3" s="8" t="str">
        <f>"SKU"&amp;D3</f>
        <v>SKU1400</v>
      </c>
      <c r="F3" s="6" t="s">
        <v>1</v>
      </c>
      <c r="G3" s="9">
        <v>500</v>
      </c>
      <c r="H3" s="9">
        <v>98.473002988348469</v>
      </c>
    </row>
    <row r="4" spans="1:8" s="7" customFormat="1" hidden="1" x14ac:dyDescent="0.25">
      <c r="A4" s="6">
        <v>20</v>
      </c>
      <c r="B4" s="6" t="s">
        <v>5</v>
      </c>
      <c r="C4" s="6" t="s">
        <v>0</v>
      </c>
      <c r="D4" s="6">
        <v>2111</v>
      </c>
      <c r="E4" s="8" t="str">
        <f t="shared" ref="E4:E21" si="0">"SKU"&amp;D4</f>
        <v>SKU2111</v>
      </c>
      <c r="F4" s="6" t="s">
        <v>25</v>
      </c>
      <c r="G4" s="9">
        <v>17</v>
      </c>
      <c r="H4" s="9">
        <v>274.10288665673284</v>
      </c>
    </row>
    <row r="5" spans="1:8" s="7" customFormat="1" hidden="1" x14ac:dyDescent="0.25">
      <c r="A5" s="6">
        <v>20</v>
      </c>
      <c r="B5" s="6" t="s">
        <v>6</v>
      </c>
      <c r="C5" s="6" t="s">
        <v>0</v>
      </c>
      <c r="D5" s="6">
        <v>2112</v>
      </c>
      <c r="E5" s="8" t="str">
        <f t="shared" si="0"/>
        <v>SKU2112</v>
      </c>
      <c r="F5" s="6" t="s">
        <v>25</v>
      </c>
      <c r="G5" s="9">
        <v>1116</v>
      </c>
      <c r="H5" s="9">
        <v>274.37049425732357</v>
      </c>
    </row>
    <row r="6" spans="1:8" s="7" customFormat="1" hidden="1" x14ac:dyDescent="0.25">
      <c r="A6" s="6">
        <v>20</v>
      </c>
      <c r="B6" s="6" t="s">
        <v>7</v>
      </c>
      <c r="C6" s="6" t="s">
        <v>18</v>
      </c>
      <c r="D6" s="6">
        <v>2113</v>
      </c>
      <c r="E6" s="8" t="str">
        <f t="shared" si="0"/>
        <v>SKU2113</v>
      </c>
      <c r="F6" s="6" t="s">
        <v>2</v>
      </c>
      <c r="G6" s="9">
        <v>1250</v>
      </c>
      <c r="H6" s="9">
        <v>274.34202051438587</v>
      </c>
    </row>
    <row r="7" spans="1:8" s="7" customFormat="1" hidden="1" x14ac:dyDescent="0.25">
      <c r="A7" s="6">
        <v>20</v>
      </c>
      <c r="B7" s="6" t="s">
        <v>8</v>
      </c>
      <c r="C7" s="6" t="s">
        <v>18</v>
      </c>
      <c r="D7" s="6">
        <v>2116</v>
      </c>
      <c r="E7" s="8" t="str">
        <f t="shared" si="0"/>
        <v>SKU2116</v>
      </c>
      <c r="F7" s="6" t="s">
        <v>22</v>
      </c>
      <c r="G7" s="9">
        <v>25000</v>
      </c>
      <c r="H7" s="9">
        <v>31.2835</v>
      </c>
    </row>
    <row r="8" spans="1:8" s="7" customFormat="1" hidden="1" x14ac:dyDescent="0.25">
      <c r="A8" s="6">
        <v>20</v>
      </c>
      <c r="B8" s="6" t="s">
        <v>9</v>
      </c>
      <c r="C8" s="6" t="s">
        <v>0</v>
      </c>
      <c r="D8" s="6">
        <v>2140</v>
      </c>
      <c r="E8" s="8" t="str">
        <f t="shared" si="0"/>
        <v>SKU2140</v>
      </c>
      <c r="F8" s="6" t="s">
        <v>23</v>
      </c>
      <c r="G8" s="9">
        <v>45000</v>
      </c>
      <c r="H8" s="9">
        <v>34.453333333333333</v>
      </c>
    </row>
    <row r="9" spans="1:8" s="7" customFormat="1" hidden="1" x14ac:dyDescent="0.25">
      <c r="A9" s="6">
        <v>20</v>
      </c>
      <c r="B9" s="6" t="s">
        <v>5</v>
      </c>
      <c r="C9" s="6" t="s">
        <v>19</v>
      </c>
      <c r="D9" s="6">
        <v>2141</v>
      </c>
      <c r="E9" s="8" t="str">
        <f t="shared" si="0"/>
        <v>SKU2141</v>
      </c>
      <c r="F9" s="6" t="s">
        <v>24</v>
      </c>
      <c r="G9" s="9">
        <v>1300</v>
      </c>
      <c r="H9" s="9">
        <v>32.984000000000002</v>
      </c>
    </row>
    <row r="10" spans="1:8" s="7" customFormat="1" hidden="1" x14ac:dyDescent="0.25">
      <c r="A10" s="6">
        <v>20</v>
      </c>
      <c r="B10" s="6" t="s">
        <v>5</v>
      </c>
      <c r="C10" s="6" t="s">
        <v>19</v>
      </c>
      <c r="D10" s="6">
        <v>2117</v>
      </c>
      <c r="E10" s="8" t="str">
        <f t="shared" si="0"/>
        <v>SKU2117</v>
      </c>
      <c r="F10" s="6" t="s">
        <v>24</v>
      </c>
      <c r="G10" s="9">
        <v>0</v>
      </c>
      <c r="H10" s="9">
        <v>30.585365853658534</v>
      </c>
    </row>
    <row r="11" spans="1:8" s="7" customFormat="1" hidden="1" x14ac:dyDescent="0.25">
      <c r="A11" s="6">
        <v>20</v>
      </c>
      <c r="B11" s="6" t="s">
        <v>10</v>
      </c>
      <c r="C11" s="6" t="s">
        <v>0</v>
      </c>
      <c r="D11" s="6">
        <v>2120</v>
      </c>
      <c r="E11" s="8" t="str">
        <f t="shared" si="0"/>
        <v>SKU2120</v>
      </c>
      <c r="F11" s="6" t="s">
        <v>24</v>
      </c>
      <c r="G11" s="9">
        <v>0</v>
      </c>
      <c r="H11" s="9">
        <v>32.785230769230765</v>
      </c>
    </row>
    <row r="12" spans="1:8" s="7" customFormat="1" x14ac:dyDescent="0.25">
      <c r="A12" s="6">
        <v>20</v>
      </c>
      <c r="B12" s="6" t="s">
        <v>11</v>
      </c>
      <c r="C12" s="6" t="s">
        <v>0</v>
      </c>
      <c r="D12" s="6">
        <v>2121</v>
      </c>
      <c r="E12" s="8" t="str">
        <f t="shared" si="0"/>
        <v>SKU2121</v>
      </c>
      <c r="F12" s="6" t="s">
        <v>24</v>
      </c>
      <c r="G12" s="9">
        <v>0</v>
      </c>
      <c r="H12" s="9">
        <v>30.777426636568848</v>
      </c>
    </row>
    <row r="13" spans="1:8" s="7" customFormat="1" hidden="1" x14ac:dyDescent="0.25">
      <c r="A13" s="6">
        <v>20</v>
      </c>
      <c r="B13" s="6" t="s">
        <v>11</v>
      </c>
      <c r="C13" s="6" t="s">
        <v>20</v>
      </c>
      <c r="D13" s="6">
        <v>2122</v>
      </c>
      <c r="E13" s="8" t="str">
        <f t="shared" si="0"/>
        <v>SKU2122</v>
      </c>
      <c r="F13" s="6" t="s">
        <v>2</v>
      </c>
      <c r="G13" s="9">
        <v>13000</v>
      </c>
      <c r="H13" s="9">
        <v>30.544303797468352</v>
      </c>
    </row>
    <row r="14" spans="1:8" s="7" customFormat="1" hidden="1" x14ac:dyDescent="0.25">
      <c r="A14" s="6">
        <v>20</v>
      </c>
      <c r="B14" s="6" t="s">
        <v>12</v>
      </c>
      <c r="C14" s="6" t="s">
        <v>0</v>
      </c>
      <c r="D14" s="6">
        <v>2123</v>
      </c>
      <c r="E14" s="8" t="str">
        <f t="shared" si="0"/>
        <v>SKU2123</v>
      </c>
      <c r="F14" s="6" t="s">
        <v>2</v>
      </c>
      <c r="G14" s="9">
        <v>25</v>
      </c>
      <c r="H14" s="9">
        <v>30.436893203883493</v>
      </c>
    </row>
    <row r="15" spans="1:8" s="7" customFormat="1" hidden="1" x14ac:dyDescent="0.25">
      <c r="A15" s="6">
        <v>20</v>
      </c>
      <c r="B15" s="6" t="s">
        <v>13</v>
      </c>
      <c r="C15" s="6" t="s">
        <v>0</v>
      </c>
      <c r="D15" s="6">
        <v>2124</v>
      </c>
      <c r="E15" s="8" t="str">
        <f t="shared" si="0"/>
        <v>SKU2124</v>
      </c>
      <c r="F15" s="6" t="s">
        <v>22</v>
      </c>
      <c r="G15" s="9">
        <v>0.75</v>
      </c>
      <c r="H15" s="9">
        <v>30.459842519685036</v>
      </c>
    </row>
    <row r="16" spans="1:8" s="7" customFormat="1" hidden="1" x14ac:dyDescent="0.25">
      <c r="A16" s="6">
        <v>20</v>
      </c>
      <c r="B16" s="6" t="s">
        <v>5</v>
      </c>
      <c r="C16" s="6" t="s">
        <v>21</v>
      </c>
      <c r="D16" s="6">
        <v>2002</v>
      </c>
      <c r="E16" s="8" t="str">
        <f t="shared" si="0"/>
        <v>SKU2002</v>
      </c>
      <c r="F16" s="6" t="s">
        <v>2</v>
      </c>
      <c r="G16" s="9">
        <v>1</v>
      </c>
      <c r="H16" s="9">
        <v>30.709852774631933</v>
      </c>
    </row>
    <row r="17" spans="1:8" s="7" customFormat="1" hidden="1" x14ac:dyDescent="0.25">
      <c r="A17" s="6">
        <v>20</v>
      </c>
      <c r="B17" s="6" t="s">
        <v>6</v>
      </c>
      <c r="C17" s="6" t="s">
        <v>21</v>
      </c>
      <c r="D17" s="6">
        <v>1222</v>
      </c>
      <c r="E17" s="8" t="str">
        <f t="shared" si="0"/>
        <v>SKU1222</v>
      </c>
      <c r="F17" s="6" t="s">
        <v>1</v>
      </c>
      <c r="G17" s="9">
        <v>91</v>
      </c>
      <c r="H17" s="9">
        <v>59.318000000000005</v>
      </c>
    </row>
    <row r="18" spans="1:8" s="7" customFormat="1" hidden="1" x14ac:dyDescent="0.25">
      <c r="A18" s="6">
        <v>20</v>
      </c>
      <c r="B18" s="6" t="s">
        <v>7</v>
      </c>
      <c r="C18" s="6" t="s">
        <v>21</v>
      </c>
      <c r="D18" s="6">
        <v>2200</v>
      </c>
      <c r="E18" s="8" t="str">
        <f t="shared" si="0"/>
        <v>SKU2200</v>
      </c>
      <c r="F18" s="6" t="s">
        <v>1</v>
      </c>
      <c r="G18" s="9">
        <v>88</v>
      </c>
      <c r="H18" s="9">
        <v>120</v>
      </c>
    </row>
    <row r="19" spans="1:8" s="7" customFormat="1" hidden="1" x14ac:dyDescent="0.25">
      <c r="A19" s="6">
        <v>20</v>
      </c>
      <c r="B19" s="6" t="s">
        <v>8</v>
      </c>
      <c r="C19" s="6" t="s">
        <v>21</v>
      </c>
      <c r="D19" s="6">
        <v>449</v>
      </c>
      <c r="E19" s="8" t="str">
        <f t="shared" si="0"/>
        <v>SKU449</v>
      </c>
      <c r="F19" s="6" t="s">
        <v>2</v>
      </c>
      <c r="G19" s="9" t="s">
        <v>3</v>
      </c>
      <c r="H19" s="9">
        <v>31.819277108433734</v>
      </c>
    </row>
    <row r="20" spans="1:8" s="7" customFormat="1" x14ac:dyDescent="0.25">
      <c r="A20" s="6">
        <v>20</v>
      </c>
      <c r="B20" s="6" t="s">
        <v>11</v>
      </c>
      <c r="C20" s="6" t="s">
        <v>0</v>
      </c>
      <c r="D20" s="6">
        <v>450</v>
      </c>
      <c r="E20" s="8" t="str">
        <f t="shared" si="0"/>
        <v>SKU450</v>
      </c>
      <c r="F20" s="6" t="s">
        <v>2</v>
      </c>
      <c r="G20" s="9" t="s">
        <v>3</v>
      </c>
      <c r="H20" s="9">
        <v>31.819277108433734</v>
      </c>
    </row>
    <row r="21" spans="1:8" s="7" customFormat="1" x14ac:dyDescent="0.25">
      <c r="A21" s="6">
        <v>20</v>
      </c>
      <c r="B21" s="6" t="s">
        <v>11</v>
      </c>
      <c r="C21" s="6" t="s">
        <v>0</v>
      </c>
      <c r="D21" s="6">
        <v>938</v>
      </c>
      <c r="E21" s="8" t="str">
        <f t="shared" si="0"/>
        <v>SKU938</v>
      </c>
      <c r="F21" s="6" t="s">
        <v>4</v>
      </c>
      <c r="G21" s="9">
        <v>73</v>
      </c>
      <c r="H21" s="9">
        <v>364.79999999999995</v>
      </c>
    </row>
    <row r="22" spans="1:8" hidden="1" x14ac:dyDescent="0.2">
      <c r="A22" s="6">
        <v>21</v>
      </c>
      <c r="B22" s="6" t="s">
        <v>12</v>
      </c>
      <c r="C22" s="6" t="s">
        <v>0</v>
      </c>
      <c r="D22" s="6">
        <v>939</v>
      </c>
      <c r="E22" s="8" t="str">
        <f t="shared" ref="E22:E30" si="1">"SKU"&amp;D22</f>
        <v>SKU939</v>
      </c>
      <c r="F22" s="6" t="s">
        <v>4</v>
      </c>
      <c r="G22" s="9">
        <v>73</v>
      </c>
      <c r="H22" s="9">
        <v>364.79999999999995</v>
      </c>
    </row>
    <row r="23" spans="1:8" hidden="1" x14ac:dyDescent="0.2">
      <c r="A23" s="6">
        <v>22</v>
      </c>
      <c r="B23" s="6" t="s">
        <v>13</v>
      </c>
      <c r="C23" s="6" t="s">
        <v>0</v>
      </c>
      <c r="D23" s="6">
        <v>940</v>
      </c>
      <c r="E23" s="8" t="str">
        <f t="shared" si="1"/>
        <v>SKU940</v>
      </c>
      <c r="F23" s="6" t="s">
        <v>4</v>
      </c>
      <c r="G23" s="9">
        <v>73</v>
      </c>
      <c r="H23" s="9">
        <v>364.79999999999995</v>
      </c>
    </row>
    <row r="24" spans="1:8" hidden="1" x14ac:dyDescent="0.2">
      <c r="A24" s="6">
        <v>23</v>
      </c>
      <c r="B24" s="6" t="s">
        <v>14</v>
      </c>
      <c r="C24" s="6" t="s">
        <v>0</v>
      </c>
      <c r="D24" s="6">
        <v>941</v>
      </c>
      <c r="E24" s="8" t="str">
        <f t="shared" si="1"/>
        <v>SKU941</v>
      </c>
      <c r="F24" s="6" t="s">
        <v>4</v>
      </c>
      <c r="G24" s="9">
        <v>73</v>
      </c>
      <c r="H24" s="9">
        <v>364.79999999999995</v>
      </c>
    </row>
    <row r="25" spans="1:8" hidden="1" x14ac:dyDescent="0.2">
      <c r="A25" s="6">
        <v>24</v>
      </c>
      <c r="B25" s="6" t="s">
        <v>36</v>
      </c>
      <c r="C25" s="6" t="s">
        <v>0</v>
      </c>
      <c r="D25" s="6">
        <v>942</v>
      </c>
      <c r="E25" s="8" t="str">
        <f t="shared" si="1"/>
        <v>SKU942</v>
      </c>
      <c r="F25" s="6" t="s">
        <v>4</v>
      </c>
      <c r="G25" s="9">
        <v>73</v>
      </c>
      <c r="H25" s="9">
        <v>364.79999999999995</v>
      </c>
    </row>
    <row r="26" spans="1:8" hidden="1" x14ac:dyDescent="0.2">
      <c r="A26" s="6">
        <v>25</v>
      </c>
      <c r="B26" s="6" t="s">
        <v>37</v>
      </c>
      <c r="C26" s="6" t="s">
        <v>0</v>
      </c>
      <c r="D26" s="6">
        <v>943</v>
      </c>
      <c r="E26" s="8" t="str">
        <f t="shared" si="1"/>
        <v>SKU943</v>
      </c>
      <c r="F26" s="6" t="s">
        <v>4</v>
      </c>
      <c r="G26" s="9">
        <v>73</v>
      </c>
      <c r="H26" s="9">
        <v>364.79999999999995</v>
      </c>
    </row>
    <row r="27" spans="1:8" hidden="1" x14ac:dyDescent="0.2">
      <c r="A27" s="6">
        <v>26</v>
      </c>
      <c r="B27" s="6" t="s">
        <v>15</v>
      </c>
      <c r="C27" s="6" t="s">
        <v>0</v>
      </c>
      <c r="D27" s="6">
        <v>944</v>
      </c>
      <c r="E27" s="8" t="str">
        <f t="shared" si="1"/>
        <v>SKU944</v>
      </c>
      <c r="F27" s="6" t="s">
        <v>4</v>
      </c>
      <c r="G27" s="9">
        <v>73</v>
      </c>
      <c r="H27" s="9">
        <v>364.79999999999995</v>
      </c>
    </row>
    <row r="28" spans="1:8" hidden="1" x14ac:dyDescent="0.2">
      <c r="A28" s="6">
        <v>27</v>
      </c>
      <c r="B28" s="6" t="s">
        <v>16</v>
      </c>
      <c r="C28" s="6" t="s">
        <v>0</v>
      </c>
      <c r="D28" s="6">
        <v>945</v>
      </c>
      <c r="E28" s="8" t="str">
        <f t="shared" si="1"/>
        <v>SKU945</v>
      </c>
      <c r="F28" s="6" t="s">
        <v>4</v>
      </c>
      <c r="G28" s="9">
        <v>73</v>
      </c>
      <c r="H28" s="9">
        <v>364.79999999999995</v>
      </c>
    </row>
    <row r="29" spans="1:8" hidden="1" x14ac:dyDescent="0.2">
      <c r="A29" s="6">
        <v>28</v>
      </c>
      <c r="B29" s="6" t="s">
        <v>17</v>
      </c>
      <c r="C29" s="6" t="s">
        <v>0</v>
      </c>
      <c r="D29" s="6">
        <v>946</v>
      </c>
      <c r="E29" s="8" t="str">
        <f t="shared" si="1"/>
        <v>SKU946</v>
      </c>
      <c r="F29" s="6" t="s">
        <v>4</v>
      </c>
      <c r="G29" s="9">
        <v>73</v>
      </c>
      <c r="H29" s="9">
        <v>364.79999999999995</v>
      </c>
    </row>
    <row r="30" spans="1:8" hidden="1" x14ac:dyDescent="0.2">
      <c r="A30" s="6">
        <v>29</v>
      </c>
      <c r="B30" s="6" t="s">
        <v>35</v>
      </c>
      <c r="C30" s="6" t="s">
        <v>0</v>
      </c>
      <c r="D30" s="6">
        <v>947</v>
      </c>
      <c r="E30" s="8" t="str">
        <f t="shared" si="1"/>
        <v>SKU947</v>
      </c>
      <c r="F30" s="6" t="s">
        <v>4</v>
      </c>
      <c r="G30" s="9">
        <v>73</v>
      </c>
      <c r="H30" s="9">
        <v>364.79999999999995</v>
      </c>
    </row>
  </sheetData>
  <autoFilter ref="A2:H30">
    <filterColumn colId="0">
      <filters>
        <filter val="20"/>
      </filters>
    </filterColumn>
    <filterColumn colId="1">
      <filters>
        <filter val="PR10"/>
      </filters>
    </filterColumn>
    <filterColumn colId="2">
      <filters>
        <filter val="Jul"/>
      </filters>
    </filterColumn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tabSelected="1" workbookViewId="0">
      <pane ySplit="6" topLeftCell="A7" activePane="bottomLeft" state="frozen"/>
      <selection pane="bottomLeft" activeCell="B7" sqref="B7:F29"/>
    </sheetView>
  </sheetViews>
  <sheetFormatPr defaultRowHeight="12" x14ac:dyDescent="0.25"/>
  <cols>
    <col min="1" max="1" width="2.28515625" style="2" customWidth="1"/>
    <col min="2" max="2" width="9.140625" style="2"/>
    <col min="3" max="3" width="33.42578125" style="2" customWidth="1"/>
    <col min="4" max="7" width="9.140625" style="2"/>
    <col min="8" max="8" width="12.42578125" style="2" customWidth="1"/>
    <col min="9" max="16384" width="9.140625" style="2"/>
  </cols>
  <sheetData>
    <row r="1" spans="2:6" x14ac:dyDescent="0.25">
      <c r="B1" s="1" t="s">
        <v>29</v>
      </c>
      <c r="C1" s="1" t="s">
        <v>11</v>
      </c>
    </row>
    <row r="2" spans="2:6" x14ac:dyDescent="0.25">
      <c r="B2" s="1" t="s">
        <v>26</v>
      </c>
      <c r="C2" s="1" t="s">
        <v>27</v>
      </c>
    </row>
    <row r="3" spans="2:6" x14ac:dyDescent="0.25">
      <c r="B3" s="1" t="s">
        <v>28</v>
      </c>
      <c r="C3" s="1">
        <v>20</v>
      </c>
    </row>
    <row r="4" spans="2:6" x14ac:dyDescent="0.25">
      <c r="B4" s="1" t="s">
        <v>30</v>
      </c>
      <c r="C4" s="1" t="s">
        <v>0</v>
      </c>
    </row>
    <row r="6" spans="2:6" s="3" customFormat="1" ht="25.5" x14ac:dyDescent="0.25">
      <c r="B6" s="4" t="s">
        <v>31</v>
      </c>
      <c r="C6" s="4" t="s">
        <v>32</v>
      </c>
      <c r="D6" s="4" t="s">
        <v>33</v>
      </c>
      <c r="E6" s="5" t="s">
        <v>34</v>
      </c>
      <c r="F6" s="5" t="s">
        <v>26</v>
      </c>
    </row>
    <row r="7" spans="2:6" x14ac:dyDescent="0.25">
      <c r="B7" s="11">
        <f t="array" ref="B7">IFERROR(INDEX(data!D$3:D$30,SMALL(IF((задачка!$C$1=data!$B$3:$B$30)*(data!$C$3:$C$30=задачка!$C$4)*(data!$H$3:$H$30&gt;(--MID($C$2,2,LEN($C$2))))*(задачка!$C$3=data!$A$3:$A$30),ROW(data!$A$3:$A$30)-2),ROW(A1))),"")</f>
        <v>938</v>
      </c>
      <c r="C7" s="11" t="str">
        <f t="array" ref="C7">IFERROR(INDEX(data!E$3:E$30,SMALL(IF((задачка!$C$1=data!$B$3:$B$30)*(data!$C$3:$C$30=задачка!$C$4)*(data!$H$3:$H$30&gt;(--MID($C$2,2,LEN($C$2))))*(задачка!$C$3=data!$A$3:$A$30),ROW(data!$A$3:$A$30)-2),ROW(B1))),"")</f>
        <v>SKU938</v>
      </c>
      <c r="D7" s="11" t="str">
        <f t="array" ref="D7">IFERROR(INDEX(data!F$3:F$30,SMALL(IF((задачка!$C$1=data!$B$3:$B$30)*(data!$C$3:$C$30=задачка!$C$4)*(data!$H$3:$H$30&gt;(--MID($C$2,2,LEN($C$2))))*(задачка!$C$3=data!$A$3:$A$30),ROW(data!$A$3:$A$30)-2),ROW(C1))),"")</f>
        <v>LIM.ED</v>
      </c>
      <c r="E7" s="11">
        <f t="array" ref="E7">IFERROR(INDEX(data!G$3:G$30,SMALL(IF((задачка!$C$1=data!$B$3:$B$30)*(data!$C$3:$C$30=задачка!$C$4)*(data!$H$3:$H$30&gt;(--MID($C$2,2,LEN($C$2))))*(задачка!$C$3=data!$A$3:$A$30),ROW(data!$A$3:$A$30)-2),ROW(D1))),"")</f>
        <v>73</v>
      </c>
      <c r="F7" s="11">
        <f t="array" ref="F7">IFERROR(INDEX(data!H$3:H$30,SMALL(IF((задачка!$C$1=data!$B$3:$B$30)*(data!$C$3:$C$30=задачка!$C$4)*(data!$H$3:$H$30&gt;(--MID($C$2,2,LEN($C$2))))*(задачка!$C$3=data!$A$3:$A$30),ROW(data!$A$3:$A$30)-2),ROW(E1))),"")</f>
        <v>364.79999999999995</v>
      </c>
    </row>
    <row r="8" spans="2:6" x14ac:dyDescent="0.25">
      <c r="B8" s="11" t="str">
        <f t="array" ref="B8">IFERROR(INDEX(data!D$3:D$30,SMALL(IF((задачка!$C$1=data!$B$3:$B$30)*(data!$C$3:$C$30=задачка!$C$4)*(data!$H$3:$H$30&gt;(--MID($C$2,2,LEN($C$2))))*(задачка!$C$3=data!$A$3:$A$30),ROW(data!$A$3:$A$30)-2),ROW(A2))),"")</f>
        <v/>
      </c>
      <c r="C8" s="11" t="str">
        <f t="array" ref="C8">IFERROR(INDEX(data!E$3:E$30,SMALL(IF((задачка!$C$1=data!$B$3:$B$30)*(data!$C$3:$C$30=задачка!$C$4)*(data!$H$3:$H$30&gt;(--MID($C$2,2,LEN($C$2))))*(задачка!$C$3=data!$A$3:$A$30),ROW(data!$A$3:$A$30)-2),ROW(B2))),"")</f>
        <v/>
      </c>
      <c r="D8" s="11" t="str">
        <f t="array" ref="D8">IFERROR(INDEX(data!F$3:F$30,SMALL(IF((задачка!$C$1=data!$B$3:$B$30)*(data!$C$3:$C$30=задачка!$C$4)*(data!$H$3:$H$30&gt;(--MID($C$2,2,LEN($C$2))))*(задачка!$C$3=data!$A$3:$A$30),ROW(data!$A$3:$A$30)-2),ROW(C2))),"")</f>
        <v/>
      </c>
      <c r="E8" s="11" t="str">
        <f t="array" ref="E8">IFERROR(INDEX(data!G$3:G$30,SMALL(IF((задачка!$C$1=data!$B$3:$B$30)*(data!$C$3:$C$30=задачка!$C$4)*(data!$H$3:$H$30&gt;(--MID($C$2,2,LEN($C$2))))*(задачка!$C$3=data!$A$3:$A$30),ROW(data!$A$3:$A$30)-2),ROW(D2))),"")</f>
        <v/>
      </c>
      <c r="F8" s="11" t="str">
        <f t="array" ref="F8">IFERROR(INDEX(data!H$3:H$30,SMALL(IF((задачка!$C$1=data!$B$3:$B$30)*(data!$C$3:$C$30=задачка!$C$4)*(data!$H$3:$H$30&gt;(--MID($C$2,2,LEN($C$2))))*(задачка!$C$3=data!$A$3:$A$30),ROW(data!$A$3:$A$30)-2),ROW(E2))),"")</f>
        <v/>
      </c>
    </row>
    <row r="9" spans="2:6" x14ac:dyDescent="0.25">
      <c r="B9" s="11" t="str">
        <f t="array" ref="B9">IFERROR(INDEX(data!D$3:D$30,SMALL(IF((задачка!$C$1=data!$B$3:$B$30)*(data!$C$3:$C$30=задачка!$C$4)*(data!$H$3:$H$30&gt;(--MID($C$2,2,LEN($C$2))))*(задачка!$C$3=data!$A$3:$A$30),ROW(data!$A$3:$A$30)-2),ROW(A3))),"")</f>
        <v/>
      </c>
      <c r="C9" s="11" t="str">
        <f t="array" ref="C9">IFERROR(INDEX(data!E$3:E$30,SMALL(IF((задачка!$C$1=data!$B$3:$B$30)*(data!$C$3:$C$30=задачка!$C$4)*(data!$H$3:$H$30&gt;(--MID($C$2,2,LEN($C$2))))*(задачка!$C$3=data!$A$3:$A$30),ROW(data!$A$3:$A$30)-2),ROW(B3))),"")</f>
        <v/>
      </c>
      <c r="D9" s="11" t="str">
        <f t="array" ref="D9">IFERROR(INDEX(data!F$3:F$30,SMALL(IF((задачка!$C$1=data!$B$3:$B$30)*(data!$C$3:$C$30=задачка!$C$4)*(data!$H$3:$H$30&gt;(--MID($C$2,2,LEN($C$2))))*(задачка!$C$3=data!$A$3:$A$30),ROW(data!$A$3:$A$30)-2),ROW(C3))),"")</f>
        <v/>
      </c>
      <c r="E9" s="11" t="str">
        <f t="array" ref="E9">IFERROR(INDEX(data!G$3:G$30,SMALL(IF((задачка!$C$1=data!$B$3:$B$30)*(data!$C$3:$C$30=задачка!$C$4)*(data!$H$3:$H$30&gt;(--MID($C$2,2,LEN($C$2))))*(задачка!$C$3=data!$A$3:$A$30),ROW(data!$A$3:$A$30)-2),ROW(D3))),"")</f>
        <v/>
      </c>
      <c r="F9" s="11" t="str">
        <f t="array" ref="F9">IFERROR(INDEX(data!H$3:H$30,SMALL(IF((задачка!$C$1=data!$B$3:$B$30)*(data!$C$3:$C$30=задачка!$C$4)*(data!$H$3:$H$30&gt;(--MID($C$2,2,LEN($C$2))))*(задачка!$C$3=data!$A$3:$A$30),ROW(data!$A$3:$A$30)-2),ROW(E3))),"")</f>
        <v/>
      </c>
    </row>
    <row r="10" spans="2:6" x14ac:dyDescent="0.25">
      <c r="B10" s="11" t="str">
        <f t="array" ref="B10">IFERROR(INDEX(data!D$3:D$30,SMALL(IF((задачка!$C$1=data!$B$3:$B$30)*(data!$C$3:$C$30=задачка!$C$4)*(data!$H$3:$H$30&gt;(--MID($C$2,2,LEN($C$2))))*(задачка!$C$3=data!$A$3:$A$30),ROW(data!$A$3:$A$30)-2),ROW(A4))),"")</f>
        <v/>
      </c>
      <c r="C10" s="11" t="str">
        <f t="array" ref="C10">IFERROR(INDEX(data!E$3:E$30,SMALL(IF((задачка!$C$1=data!$B$3:$B$30)*(data!$C$3:$C$30=задачка!$C$4)*(data!$H$3:$H$30&gt;(--MID($C$2,2,LEN($C$2))))*(задачка!$C$3=data!$A$3:$A$30),ROW(data!$A$3:$A$30)-2),ROW(B4))),"")</f>
        <v/>
      </c>
      <c r="D10" s="11" t="str">
        <f t="array" ref="D10">IFERROR(INDEX(data!F$3:F$30,SMALL(IF((задачка!$C$1=data!$B$3:$B$30)*(data!$C$3:$C$30=задачка!$C$4)*(data!$H$3:$H$30&gt;(--MID($C$2,2,LEN($C$2))))*(задачка!$C$3=data!$A$3:$A$30),ROW(data!$A$3:$A$30)-2),ROW(C4))),"")</f>
        <v/>
      </c>
      <c r="E10" s="11" t="str">
        <f t="array" ref="E10">IFERROR(INDEX(data!G$3:G$30,SMALL(IF((задачка!$C$1=data!$B$3:$B$30)*(data!$C$3:$C$30=задачка!$C$4)*(data!$H$3:$H$30&gt;(--MID($C$2,2,LEN($C$2))))*(задачка!$C$3=data!$A$3:$A$30),ROW(data!$A$3:$A$30)-2),ROW(D4))),"")</f>
        <v/>
      </c>
      <c r="F10" s="11" t="str">
        <f t="array" ref="F10">IFERROR(INDEX(data!H$3:H$30,SMALL(IF((задачка!$C$1=data!$B$3:$B$30)*(data!$C$3:$C$30=задачка!$C$4)*(data!$H$3:$H$30&gt;(--MID($C$2,2,LEN($C$2))))*(задачка!$C$3=data!$A$3:$A$30),ROW(data!$A$3:$A$30)-2),ROW(E4))),"")</f>
        <v/>
      </c>
    </row>
    <row r="11" spans="2:6" x14ac:dyDescent="0.25">
      <c r="B11" s="11" t="str">
        <f t="array" ref="B11">IFERROR(INDEX(data!D$3:D$30,SMALL(IF((задачка!$C$1=data!$B$3:$B$30)*(data!$C$3:$C$30=задачка!$C$4)*(data!$H$3:$H$30&gt;(--MID($C$2,2,LEN($C$2))))*(задачка!$C$3=data!$A$3:$A$30),ROW(data!$A$3:$A$30)-2),ROW(A5))),"")</f>
        <v/>
      </c>
      <c r="C11" s="11" t="str">
        <f t="array" ref="C11">IFERROR(INDEX(data!E$3:E$30,SMALL(IF((задачка!$C$1=data!$B$3:$B$30)*(data!$C$3:$C$30=задачка!$C$4)*(data!$H$3:$H$30&gt;(--MID($C$2,2,LEN($C$2))))*(задачка!$C$3=data!$A$3:$A$30),ROW(data!$A$3:$A$30)-2),ROW(B5))),"")</f>
        <v/>
      </c>
      <c r="D11" s="11" t="str">
        <f t="array" ref="D11">IFERROR(INDEX(data!F$3:F$30,SMALL(IF((задачка!$C$1=data!$B$3:$B$30)*(data!$C$3:$C$30=задачка!$C$4)*(data!$H$3:$H$30&gt;(--MID($C$2,2,LEN($C$2))))*(задачка!$C$3=data!$A$3:$A$30),ROW(data!$A$3:$A$30)-2),ROW(C5))),"")</f>
        <v/>
      </c>
      <c r="E11" s="11" t="str">
        <f t="array" ref="E11">IFERROR(INDEX(data!G$3:G$30,SMALL(IF((задачка!$C$1=data!$B$3:$B$30)*(data!$C$3:$C$30=задачка!$C$4)*(data!$H$3:$H$30&gt;(--MID($C$2,2,LEN($C$2))))*(задачка!$C$3=data!$A$3:$A$30),ROW(data!$A$3:$A$30)-2),ROW(D5))),"")</f>
        <v/>
      </c>
      <c r="F11" s="11" t="str">
        <f t="array" ref="F11">IFERROR(INDEX(data!H$3:H$30,SMALL(IF((задачка!$C$1=data!$B$3:$B$30)*(data!$C$3:$C$30=задачка!$C$4)*(data!$H$3:$H$30&gt;(--MID($C$2,2,LEN($C$2))))*(задачка!$C$3=data!$A$3:$A$30),ROW(data!$A$3:$A$30)-2),ROW(E5))),"")</f>
        <v/>
      </c>
    </row>
    <row r="12" spans="2:6" x14ac:dyDescent="0.25">
      <c r="B12" s="11" t="str">
        <f t="array" ref="B12">IFERROR(INDEX(data!D$3:D$30,SMALL(IF((задачка!$C$1=data!$B$3:$B$30)*(data!$C$3:$C$30=задачка!$C$4)*(data!$H$3:$H$30&gt;(--MID($C$2,2,LEN($C$2))))*(задачка!$C$3=data!$A$3:$A$30),ROW(data!$A$3:$A$30)-2),ROW(A6))),"")</f>
        <v/>
      </c>
      <c r="C12" s="11" t="str">
        <f t="array" ref="C12">IFERROR(INDEX(data!E$3:E$30,SMALL(IF((задачка!$C$1=data!$B$3:$B$30)*(data!$C$3:$C$30=задачка!$C$4)*(data!$H$3:$H$30&gt;(--MID($C$2,2,LEN($C$2))))*(задачка!$C$3=data!$A$3:$A$30),ROW(data!$A$3:$A$30)-2),ROW(B6))),"")</f>
        <v/>
      </c>
      <c r="D12" s="11" t="str">
        <f t="array" ref="D12">IFERROR(INDEX(data!F$3:F$30,SMALL(IF((задачка!$C$1=data!$B$3:$B$30)*(data!$C$3:$C$30=задачка!$C$4)*(data!$H$3:$H$30&gt;(--MID($C$2,2,LEN($C$2))))*(задачка!$C$3=data!$A$3:$A$30),ROW(data!$A$3:$A$30)-2),ROW(C6))),"")</f>
        <v/>
      </c>
      <c r="E12" s="11" t="str">
        <f t="array" ref="E12">IFERROR(INDEX(data!G$3:G$30,SMALL(IF((задачка!$C$1=data!$B$3:$B$30)*(data!$C$3:$C$30=задачка!$C$4)*(data!$H$3:$H$30&gt;(--MID($C$2,2,LEN($C$2))))*(задачка!$C$3=data!$A$3:$A$30),ROW(data!$A$3:$A$30)-2),ROW(D6))),"")</f>
        <v/>
      </c>
      <c r="F12" s="11" t="str">
        <f t="array" ref="F12">IFERROR(INDEX(data!H$3:H$30,SMALL(IF((задачка!$C$1=data!$B$3:$B$30)*(data!$C$3:$C$30=задачка!$C$4)*(data!$H$3:$H$30&gt;(--MID($C$2,2,LEN($C$2))))*(задачка!$C$3=data!$A$3:$A$30),ROW(data!$A$3:$A$30)-2),ROW(E6))),"")</f>
        <v/>
      </c>
    </row>
    <row r="13" spans="2:6" x14ac:dyDescent="0.25">
      <c r="B13" s="11" t="str">
        <f t="array" ref="B13">IFERROR(INDEX(data!D$3:D$30,SMALL(IF((задачка!$C$1=data!$B$3:$B$30)*(data!$C$3:$C$30=задачка!$C$4)*(data!$H$3:$H$30&gt;(--MID($C$2,2,LEN($C$2))))*(задачка!$C$3=data!$A$3:$A$30),ROW(data!$A$3:$A$30)-2),ROW(A7))),"")</f>
        <v/>
      </c>
      <c r="C13" s="11" t="str">
        <f t="array" ref="C13">IFERROR(INDEX(data!E$3:E$30,SMALL(IF((задачка!$C$1=data!$B$3:$B$30)*(data!$C$3:$C$30=задачка!$C$4)*(data!$H$3:$H$30&gt;(--MID($C$2,2,LEN($C$2))))*(задачка!$C$3=data!$A$3:$A$30),ROW(data!$A$3:$A$30)-2),ROW(B7))),"")</f>
        <v/>
      </c>
      <c r="D13" s="11" t="str">
        <f t="array" ref="D13">IFERROR(INDEX(data!F$3:F$30,SMALL(IF((задачка!$C$1=data!$B$3:$B$30)*(data!$C$3:$C$30=задачка!$C$4)*(data!$H$3:$H$30&gt;(--MID($C$2,2,LEN($C$2))))*(задачка!$C$3=data!$A$3:$A$30),ROW(data!$A$3:$A$30)-2),ROW(C7))),"")</f>
        <v/>
      </c>
      <c r="E13" s="11" t="str">
        <f t="array" ref="E13">IFERROR(INDEX(data!G$3:G$30,SMALL(IF((задачка!$C$1=data!$B$3:$B$30)*(data!$C$3:$C$30=задачка!$C$4)*(data!$H$3:$H$30&gt;(--MID($C$2,2,LEN($C$2))))*(задачка!$C$3=data!$A$3:$A$30),ROW(data!$A$3:$A$30)-2),ROW(D7))),"")</f>
        <v/>
      </c>
      <c r="F13" s="11" t="str">
        <f t="array" ref="F13">IFERROR(INDEX(data!H$3:H$30,SMALL(IF((задачка!$C$1=data!$B$3:$B$30)*(data!$C$3:$C$30=задачка!$C$4)*(data!$H$3:$H$30&gt;(--MID($C$2,2,LEN($C$2))))*(задачка!$C$3=data!$A$3:$A$30),ROW(data!$A$3:$A$30)-2),ROW(E7))),"")</f>
        <v/>
      </c>
    </row>
    <row r="14" spans="2:6" x14ac:dyDescent="0.25">
      <c r="B14" s="11" t="str">
        <f t="array" ref="B14">IFERROR(INDEX(data!D$3:D$30,SMALL(IF((задачка!$C$1=data!$B$3:$B$30)*(data!$C$3:$C$30=задачка!$C$4)*(data!$H$3:$H$30&gt;(--MID($C$2,2,LEN($C$2))))*(задачка!$C$3=data!$A$3:$A$30),ROW(data!$A$3:$A$30)-2),ROW(A8))),"")</f>
        <v/>
      </c>
      <c r="C14" s="11" t="str">
        <f t="array" ref="C14">IFERROR(INDEX(data!E$3:E$30,SMALL(IF((задачка!$C$1=data!$B$3:$B$30)*(data!$C$3:$C$30=задачка!$C$4)*(data!$H$3:$H$30&gt;(--MID($C$2,2,LEN($C$2))))*(задачка!$C$3=data!$A$3:$A$30),ROW(data!$A$3:$A$30)-2),ROW(B8))),"")</f>
        <v/>
      </c>
      <c r="D14" s="11" t="str">
        <f t="array" ref="D14">IFERROR(INDEX(data!F$3:F$30,SMALL(IF((задачка!$C$1=data!$B$3:$B$30)*(data!$C$3:$C$30=задачка!$C$4)*(data!$H$3:$H$30&gt;(--MID($C$2,2,LEN($C$2))))*(задачка!$C$3=data!$A$3:$A$30),ROW(data!$A$3:$A$30)-2),ROW(C8))),"")</f>
        <v/>
      </c>
      <c r="E14" s="11" t="str">
        <f t="array" ref="E14">IFERROR(INDEX(data!G$3:G$30,SMALL(IF((задачка!$C$1=data!$B$3:$B$30)*(data!$C$3:$C$30=задачка!$C$4)*(data!$H$3:$H$30&gt;(--MID($C$2,2,LEN($C$2))))*(задачка!$C$3=data!$A$3:$A$30),ROW(data!$A$3:$A$30)-2),ROW(D8))),"")</f>
        <v/>
      </c>
      <c r="F14" s="11" t="str">
        <f t="array" ref="F14">IFERROR(INDEX(data!H$3:H$30,SMALL(IF((задачка!$C$1=data!$B$3:$B$30)*(data!$C$3:$C$30=задачка!$C$4)*(data!$H$3:$H$30&gt;(--MID($C$2,2,LEN($C$2))))*(задачка!$C$3=data!$A$3:$A$30),ROW(data!$A$3:$A$30)-2),ROW(E8))),"")</f>
        <v/>
      </c>
    </row>
    <row r="15" spans="2:6" x14ac:dyDescent="0.25">
      <c r="B15" s="11" t="str">
        <f t="array" ref="B15">IFERROR(INDEX(data!D$3:D$30,SMALL(IF((задачка!$C$1=data!$B$3:$B$30)*(data!$C$3:$C$30=задачка!$C$4)*(data!$H$3:$H$30&gt;(--MID($C$2,2,LEN($C$2))))*(задачка!$C$3=data!$A$3:$A$30),ROW(data!$A$3:$A$30)-2),ROW(A9))),"")</f>
        <v/>
      </c>
      <c r="C15" s="11" t="str">
        <f t="array" ref="C15">IFERROR(INDEX(data!E$3:E$30,SMALL(IF((задачка!$C$1=data!$B$3:$B$30)*(data!$C$3:$C$30=задачка!$C$4)*(data!$H$3:$H$30&gt;(--MID($C$2,2,LEN($C$2))))*(задачка!$C$3=data!$A$3:$A$30),ROW(data!$A$3:$A$30)-2),ROW(B9))),"")</f>
        <v/>
      </c>
      <c r="D15" s="11" t="str">
        <f t="array" ref="D15">IFERROR(INDEX(data!F$3:F$30,SMALL(IF((задачка!$C$1=data!$B$3:$B$30)*(data!$C$3:$C$30=задачка!$C$4)*(data!$H$3:$H$30&gt;(--MID($C$2,2,LEN($C$2))))*(задачка!$C$3=data!$A$3:$A$30),ROW(data!$A$3:$A$30)-2),ROW(C9))),"")</f>
        <v/>
      </c>
      <c r="E15" s="11" t="str">
        <f t="array" ref="E15">IFERROR(INDEX(data!G$3:G$30,SMALL(IF((задачка!$C$1=data!$B$3:$B$30)*(data!$C$3:$C$30=задачка!$C$4)*(data!$H$3:$H$30&gt;(--MID($C$2,2,LEN($C$2))))*(задачка!$C$3=data!$A$3:$A$30),ROW(data!$A$3:$A$30)-2),ROW(D9))),"")</f>
        <v/>
      </c>
      <c r="F15" s="11" t="str">
        <f t="array" ref="F15">IFERROR(INDEX(data!H$3:H$30,SMALL(IF((задачка!$C$1=data!$B$3:$B$30)*(data!$C$3:$C$30=задачка!$C$4)*(data!$H$3:$H$30&gt;(--MID($C$2,2,LEN($C$2))))*(задачка!$C$3=data!$A$3:$A$30),ROW(data!$A$3:$A$30)-2),ROW(E9))),"")</f>
        <v/>
      </c>
    </row>
    <row r="16" spans="2:6" x14ac:dyDescent="0.25">
      <c r="B16" s="11" t="str">
        <f t="array" ref="B16">IFERROR(INDEX(data!D$3:D$30,SMALL(IF((задачка!$C$1=data!$B$3:$B$30)*(data!$C$3:$C$30=задачка!$C$4)*(data!$H$3:$H$30&gt;(--MID($C$2,2,LEN($C$2))))*(задачка!$C$3=data!$A$3:$A$30),ROW(data!$A$3:$A$30)-2),ROW(A10))),"")</f>
        <v/>
      </c>
      <c r="C16" s="11" t="str">
        <f t="array" ref="C16">IFERROR(INDEX(data!E$3:E$30,SMALL(IF((задачка!$C$1=data!$B$3:$B$30)*(data!$C$3:$C$30=задачка!$C$4)*(data!$H$3:$H$30&gt;(--MID($C$2,2,LEN($C$2))))*(задачка!$C$3=data!$A$3:$A$30),ROW(data!$A$3:$A$30)-2),ROW(B10))),"")</f>
        <v/>
      </c>
      <c r="D16" s="11" t="str">
        <f t="array" ref="D16">IFERROR(INDEX(data!F$3:F$30,SMALL(IF((задачка!$C$1=data!$B$3:$B$30)*(data!$C$3:$C$30=задачка!$C$4)*(data!$H$3:$H$30&gt;(--MID($C$2,2,LEN($C$2))))*(задачка!$C$3=data!$A$3:$A$30),ROW(data!$A$3:$A$30)-2),ROW(C10))),"")</f>
        <v/>
      </c>
      <c r="E16" s="11" t="str">
        <f t="array" ref="E16">IFERROR(INDEX(data!G$3:G$30,SMALL(IF((задачка!$C$1=data!$B$3:$B$30)*(data!$C$3:$C$30=задачка!$C$4)*(data!$H$3:$H$30&gt;(--MID($C$2,2,LEN($C$2))))*(задачка!$C$3=data!$A$3:$A$30),ROW(data!$A$3:$A$30)-2),ROW(D10))),"")</f>
        <v/>
      </c>
      <c r="F16" s="11" t="str">
        <f t="array" ref="F16">IFERROR(INDEX(data!H$3:H$30,SMALL(IF((задачка!$C$1=data!$B$3:$B$30)*(data!$C$3:$C$30=задачка!$C$4)*(data!$H$3:$H$30&gt;(--MID($C$2,2,LEN($C$2))))*(задачка!$C$3=data!$A$3:$A$30),ROW(data!$A$3:$A$30)-2),ROW(E10))),"")</f>
        <v/>
      </c>
    </row>
    <row r="17" spans="2:6" x14ac:dyDescent="0.25">
      <c r="B17" s="11" t="str">
        <f t="array" ref="B17">IFERROR(INDEX(data!D$3:D$30,SMALL(IF((задачка!$C$1=data!$B$3:$B$30)*(data!$C$3:$C$30=задачка!$C$4)*(data!$H$3:$H$30&gt;(--MID($C$2,2,LEN($C$2))))*(задачка!$C$3=data!$A$3:$A$30),ROW(data!$A$3:$A$30)-2),ROW(A11))),"")</f>
        <v/>
      </c>
      <c r="C17" s="11" t="str">
        <f t="array" ref="C17">IFERROR(INDEX(data!E$3:E$30,SMALL(IF((задачка!$C$1=data!$B$3:$B$30)*(data!$C$3:$C$30=задачка!$C$4)*(data!$H$3:$H$30&gt;(--MID($C$2,2,LEN($C$2))))*(задачка!$C$3=data!$A$3:$A$30),ROW(data!$A$3:$A$30)-2),ROW(B11))),"")</f>
        <v/>
      </c>
      <c r="D17" s="11" t="str">
        <f t="array" ref="D17">IFERROR(INDEX(data!F$3:F$30,SMALL(IF((задачка!$C$1=data!$B$3:$B$30)*(data!$C$3:$C$30=задачка!$C$4)*(data!$H$3:$H$30&gt;(--MID($C$2,2,LEN($C$2))))*(задачка!$C$3=data!$A$3:$A$30),ROW(data!$A$3:$A$30)-2),ROW(C11))),"")</f>
        <v/>
      </c>
      <c r="E17" s="11" t="str">
        <f t="array" ref="E17">IFERROR(INDEX(data!G$3:G$30,SMALL(IF((задачка!$C$1=data!$B$3:$B$30)*(data!$C$3:$C$30=задачка!$C$4)*(data!$H$3:$H$30&gt;(--MID($C$2,2,LEN($C$2))))*(задачка!$C$3=data!$A$3:$A$30),ROW(data!$A$3:$A$30)-2),ROW(D11))),"")</f>
        <v/>
      </c>
      <c r="F17" s="11" t="str">
        <f t="array" ref="F17">IFERROR(INDEX(data!H$3:H$30,SMALL(IF((задачка!$C$1=data!$B$3:$B$30)*(data!$C$3:$C$30=задачка!$C$4)*(data!$H$3:$H$30&gt;(--MID($C$2,2,LEN($C$2))))*(задачка!$C$3=data!$A$3:$A$30),ROW(data!$A$3:$A$30)-2),ROW(E11))),"")</f>
        <v/>
      </c>
    </row>
    <row r="18" spans="2:6" x14ac:dyDescent="0.25">
      <c r="B18" s="11" t="str">
        <f t="array" ref="B18">IFERROR(INDEX(data!D$3:D$30,SMALL(IF((задачка!$C$1=data!$B$3:$B$30)*(data!$C$3:$C$30=задачка!$C$4)*(data!$H$3:$H$30&gt;(--MID($C$2,2,LEN($C$2))))*(задачка!$C$3=data!$A$3:$A$30),ROW(data!$A$3:$A$30)-2),ROW(A12))),"")</f>
        <v/>
      </c>
      <c r="C18" s="11" t="str">
        <f t="array" ref="C18">IFERROR(INDEX(data!E$3:E$30,SMALL(IF((задачка!$C$1=data!$B$3:$B$30)*(data!$C$3:$C$30=задачка!$C$4)*(data!$H$3:$H$30&gt;(--MID($C$2,2,LEN($C$2))))*(задачка!$C$3=data!$A$3:$A$30),ROW(data!$A$3:$A$30)-2),ROW(B12))),"")</f>
        <v/>
      </c>
      <c r="D18" s="11" t="str">
        <f t="array" ref="D18">IFERROR(INDEX(data!F$3:F$30,SMALL(IF((задачка!$C$1=data!$B$3:$B$30)*(data!$C$3:$C$30=задачка!$C$4)*(data!$H$3:$H$30&gt;(--MID($C$2,2,LEN($C$2))))*(задачка!$C$3=data!$A$3:$A$30),ROW(data!$A$3:$A$30)-2),ROW(C12))),"")</f>
        <v/>
      </c>
      <c r="E18" s="11" t="str">
        <f t="array" ref="E18">IFERROR(INDEX(data!G$3:G$30,SMALL(IF((задачка!$C$1=data!$B$3:$B$30)*(data!$C$3:$C$30=задачка!$C$4)*(data!$H$3:$H$30&gt;(--MID($C$2,2,LEN($C$2))))*(задачка!$C$3=data!$A$3:$A$30),ROW(data!$A$3:$A$30)-2),ROW(D12))),"")</f>
        <v/>
      </c>
      <c r="F18" s="11" t="str">
        <f t="array" ref="F18">IFERROR(INDEX(data!H$3:H$30,SMALL(IF((задачка!$C$1=data!$B$3:$B$30)*(data!$C$3:$C$30=задачка!$C$4)*(data!$H$3:$H$30&gt;(--MID($C$2,2,LEN($C$2))))*(задачка!$C$3=data!$A$3:$A$30),ROW(data!$A$3:$A$30)-2),ROW(E12))),"")</f>
        <v/>
      </c>
    </row>
    <row r="19" spans="2:6" x14ac:dyDescent="0.25">
      <c r="B19" s="11" t="str">
        <f t="array" ref="B19">IFERROR(INDEX(data!D$3:D$30,SMALL(IF((задачка!$C$1=data!$B$3:$B$30)*(data!$C$3:$C$30=задачка!$C$4)*(data!$H$3:$H$30&gt;(--MID($C$2,2,LEN($C$2))))*(задачка!$C$3=data!$A$3:$A$30),ROW(data!$A$3:$A$30)-2),ROW(A13))),"")</f>
        <v/>
      </c>
      <c r="C19" s="11" t="str">
        <f t="array" ref="C19">IFERROR(INDEX(data!E$3:E$30,SMALL(IF((задачка!$C$1=data!$B$3:$B$30)*(data!$C$3:$C$30=задачка!$C$4)*(data!$H$3:$H$30&gt;(--MID($C$2,2,LEN($C$2))))*(задачка!$C$3=data!$A$3:$A$30),ROW(data!$A$3:$A$30)-2),ROW(B13))),"")</f>
        <v/>
      </c>
      <c r="D19" s="11" t="str">
        <f t="array" ref="D19">IFERROR(INDEX(data!F$3:F$30,SMALL(IF((задачка!$C$1=data!$B$3:$B$30)*(data!$C$3:$C$30=задачка!$C$4)*(data!$H$3:$H$30&gt;(--MID($C$2,2,LEN($C$2))))*(задачка!$C$3=data!$A$3:$A$30),ROW(data!$A$3:$A$30)-2),ROW(C13))),"")</f>
        <v/>
      </c>
      <c r="E19" s="11" t="str">
        <f t="array" ref="E19">IFERROR(INDEX(data!G$3:G$30,SMALL(IF((задачка!$C$1=data!$B$3:$B$30)*(data!$C$3:$C$30=задачка!$C$4)*(data!$H$3:$H$30&gt;(--MID($C$2,2,LEN($C$2))))*(задачка!$C$3=data!$A$3:$A$30),ROW(data!$A$3:$A$30)-2),ROW(D13))),"")</f>
        <v/>
      </c>
      <c r="F19" s="11" t="str">
        <f t="array" ref="F19">IFERROR(INDEX(data!H$3:H$30,SMALL(IF((задачка!$C$1=data!$B$3:$B$30)*(data!$C$3:$C$30=задачка!$C$4)*(data!$H$3:$H$30&gt;(--MID($C$2,2,LEN($C$2))))*(задачка!$C$3=data!$A$3:$A$30),ROW(data!$A$3:$A$30)-2),ROW(E13))),"")</f>
        <v/>
      </c>
    </row>
    <row r="20" spans="2:6" x14ac:dyDescent="0.25">
      <c r="B20" s="11" t="str">
        <f t="array" ref="B20">IFERROR(INDEX(data!D$3:D$30,SMALL(IF((задачка!$C$1=data!$B$3:$B$30)*(data!$C$3:$C$30=задачка!$C$4)*(data!$H$3:$H$30&gt;(--MID($C$2,2,LEN($C$2))))*(задачка!$C$3=data!$A$3:$A$30),ROW(data!$A$3:$A$30)-2),ROW(A14))),"")</f>
        <v/>
      </c>
      <c r="C20" s="11" t="str">
        <f t="array" ref="C20">IFERROR(INDEX(data!E$3:E$30,SMALL(IF((задачка!$C$1=data!$B$3:$B$30)*(data!$C$3:$C$30=задачка!$C$4)*(data!$H$3:$H$30&gt;(--MID($C$2,2,LEN($C$2))))*(задачка!$C$3=data!$A$3:$A$30),ROW(data!$A$3:$A$30)-2),ROW(B14))),"")</f>
        <v/>
      </c>
      <c r="D20" s="11" t="str">
        <f t="array" ref="D20">IFERROR(INDEX(data!F$3:F$30,SMALL(IF((задачка!$C$1=data!$B$3:$B$30)*(data!$C$3:$C$30=задачка!$C$4)*(data!$H$3:$H$30&gt;(--MID($C$2,2,LEN($C$2))))*(задачка!$C$3=data!$A$3:$A$30),ROW(data!$A$3:$A$30)-2),ROW(C14))),"")</f>
        <v/>
      </c>
      <c r="E20" s="11" t="str">
        <f t="array" ref="E20">IFERROR(INDEX(data!G$3:G$30,SMALL(IF((задачка!$C$1=data!$B$3:$B$30)*(data!$C$3:$C$30=задачка!$C$4)*(data!$H$3:$H$30&gt;(--MID($C$2,2,LEN($C$2))))*(задачка!$C$3=data!$A$3:$A$30),ROW(data!$A$3:$A$30)-2),ROW(D14))),"")</f>
        <v/>
      </c>
      <c r="F20" s="11" t="str">
        <f t="array" ref="F20">IFERROR(INDEX(data!H$3:H$30,SMALL(IF((задачка!$C$1=data!$B$3:$B$30)*(data!$C$3:$C$30=задачка!$C$4)*(data!$H$3:$H$30&gt;(--MID($C$2,2,LEN($C$2))))*(задачка!$C$3=data!$A$3:$A$30),ROW(data!$A$3:$A$30)-2),ROW(E14))),"")</f>
        <v/>
      </c>
    </row>
    <row r="21" spans="2:6" x14ac:dyDescent="0.25">
      <c r="B21" s="11" t="str">
        <f t="array" ref="B21">IFERROR(INDEX(data!D$3:D$30,SMALL(IF((задачка!$C$1=data!$B$3:$B$30)*(data!$C$3:$C$30=задачка!$C$4)*(data!$H$3:$H$30&gt;(--MID($C$2,2,LEN($C$2))))*(задачка!$C$3=data!$A$3:$A$30),ROW(data!$A$3:$A$30)-2),ROW(A15))),"")</f>
        <v/>
      </c>
      <c r="C21" s="11" t="str">
        <f t="array" ref="C21">IFERROR(INDEX(data!E$3:E$30,SMALL(IF((задачка!$C$1=data!$B$3:$B$30)*(data!$C$3:$C$30=задачка!$C$4)*(data!$H$3:$H$30&gt;(--MID($C$2,2,LEN($C$2))))*(задачка!$C$3=data!$A$3:$A$30),ROW(data!$A$3:$A$30)-2),ROW(B15))),"")</f>
        <v/>
      </c>
      <c r="D21" s="11" t="str">
        <f t="array" ref="D21">IFERROR(INDEX(data!F$3:F$30,SMALL(IF((задачка!$C$1=data!$B$3:$B$30)*(data!$C$3:$C$30=задачка!$C$4)*(data!$H$3:$H$30&gt;(--MID($C$2,2,LEN($C$2))))*(задачка!$C$3=data!$A$3:$A$30),ROW(data!$A$3:$A$30)-2),ROW(C15))),"")</f>
        <v/>
      </c>
      <c r="E21" s="11" t="str">
        <f t="array" ref="E21">IFERROR(INDEX(data!G$3:G$30,SMALL(IF((задачка!$C$1=data!$B$3:$B$30)*(data!$C$3:$C$30=задачка!$C$4)*(data!$H$3:$H$30&gt;(--MID($C$2,2,LEN($C$2))))*(задачка!$C$3=data!$A$3:$A$30),ROW(data!$A$3:$A$30)-2),ROW(D15))),"")</f>
        <v/>
      </c>
      <c r="F21" s="11" t="str">
        <f t="array" ref="F21">IFERROR(INDEX(data!H$3:H$30,SMALL(IF((задачка!$C$1=data!$B$3:$B$30)*(data!$C$3:$C$30=задачка!$C$4)*(data!$H$3:$H$30&gt;(--MID($C$2,2,LEN($C$2))))*(задачка!$C$3=data!$A$3:$A$30),ROW(data!$A$3:$A$30)-2),ROW(E15))),"")</f>
        <v/>
      </c>
    </row>
    <row r="22" spans="2:6" x14ac:dyDescent="0.25">
      <c r="B22" s="11" t="str">
        <f t="array" ref="B22">IFERROR(INDEX(data!D$3:D$30,SMALL(IF((задачка!$C$1=data!$B$3:$B$30)*(data!$C$3:$C$30=задачка!$C$4)*(data!$H$3:$H$30&gt;(--MID($C$2,2,LEN($C$2))))*(задачка!$C$3=data!$A$3:$A$30),ROW(data!$A$3:$A$30)-2),ROW(A16))),"")</f>
        <v/>
      </c>
      <c r="C22" s="11" t="str">
        <f t="array" ref="C22">IFERROR(INDEX(data!E$3:E$30,SMALL(IF((задачка!$C$1=data!$B$3:$B$30)*(data!$C$3:$C$30=задачка!$C$4)*(data!$H$3:$H$30&gt;(--MID($C$2,2,LEN($C$2))))*(задачка!$C$3=data!$A$3:$A$30),ROW(data!$A$3:$A$30)-2),ROW(B16))),"")</f>
        <v/>
      </c>
      <c r="D22" s="11" t="str">
        <f t="array" ref="D22">IFERROR(INDEX(data!F$3:F$30,SMALL(IF((задачка!$C$1=data!$B$3:$B$30)*(data!$C$3:$C$30=задачка!$C$4)*(data!$H$3:$H$30&gt;(--MID($C$2,2,LEN($C$2))))*(задачка!$C$3=data!$A$3:$A$30),ROW(data!$A$3:$A$30)-2),ROW(C16))),"")</f>
        <v/>
      </c>
      <c r="E22" s="11" t="str">
        <f t="array" ref="E22">IFERROR(INDEX(data!G$3:G$30,SMALL(IF((задачка!$C$1=data!$B$3:$B$30)*(data!$C$3:$C$30=задачка!$C$4)*(data!$H$3:$H$30&gt;(--MID($C$2,2,LEN($C$2))))*(задачка!$C$3=data!$A$3:$A$30),ROW(data!$A$3:$A$30)-2),ROW(D16))),"")</f>
        <v/>
      </c>
      <c r="F22" s="11" t="str">
        <f t="array" ref="F22">IFERROR(INDEX(data!H$3:H$30,SMALL(IF((задачка!$C$1=data!$B$3:$B$30)*(data!$C$3:$C$30=задачка!$C$4)*(data!$H$3:$H$30&gt;(--MID($C$2,2,LEN($C$2))))*(задачка!$C$3=data!$A$3:$A$30),ROW(data!$A$3:$A$30)-2),ROW(E16))),"")</f>
        <v/>
      </c>
    </row>
    <row r="23" spans="2:6" x14ac:dyDescent="0.25">
      <c r="B23" s="11" t="str">
        <f t="array" ref="B23">IFERROR(INDEX(data!D$3:D$30,SMALL(IF((задачка!$C$1=data!$B$3:$B$30)*(data!$C$3:$C$30=задачка!$C$4)*(data!$H$3:$H$30&gt;(--MID($C$2,2,LEN($C$2))))*(задачка!$C$3=data!$A$3:$A$30),ROW(data!$A$3:$A$30)-2),ROW(A17))),"")</f>
        <v/>
      </c>
      <c r="C23" s="11" t="str">
        <f t="array" ref="C23">IFERROR(INDEX(data!E$3:E$30,SMALL(IF((задачка!$C$1=data!$B$3:$B$30)*(data!$C$3:$C$30=задачка!$C$4)*(data!$H$3:$H$30&gt;(--MID($C$2,2,LEN($C$2))))*(задачка!$C$3=data!$A$3:$A$30),ROW(data!$A$3:$A$30)-2),ROW(B17))),"")</f>
        <v/>
      </c>
      <c r="D23" s="11" t="str">
        <f t="array" ref="D23">IFERROR(INDEX(data!F$3:F$30,SMALL(IF((задачка!$C$1=data!$B$3:$B$30)*(data!$C$3:$C$30=задачка!$C$4)*(data!$H$3:$H$30&gt;(--MID($C$2,2,LEN($C$2))))*(задачка!$C$3=data!$A$3:$A$30),ROW(data!$A$3:$A$30)-2),ROW(C17))),"")</f>
        <v/>
      </c>
      <c r="E23" s="11" t="str">
        <f t="array" ref="E23">IFERROR(INDEX(data!G$3:G$30,SMALL(IF((задачка!$C$1=data!$B$3:$B$30)*(data!$C$3:$C$30=задачка!$C$4)*(data!$H$3:$H$30&gt;(--MID($C$2,2,LEN($C$2))))*(задачка!$C$3=data!$A$3:$A$30),ROW(data!$A$3:$A$30)-2),ROW(D17))),"")</f>
        <v/>
      </c>
      <c r="F23" s="11" t="str">
        <f t="array" ref="F23">IFERROR(INDEX(data!H$3:H$30,SMALL(IF((задачка!$C$1=data!$B$3:$B$30)*(data!$C$3:$C$30=задачка!$C$4)*(data!$H$3:$H$30&gt;(--MID($C$2,2,LEN($C$2))))*(задачка!$C$3=data!$A$3:$A$30),ROW(data!$A$3:$A$30)-2),ROW(E17))),"")</f>
        <v/>
      </c>
    </row>
    <row r="24" spans="2:6" x14ac:dyDescent="0.25">
      <c r="B24" s="11" t="str">
        <f t="array" ref="B24">IFERROR(INDEX(data!D$3:D$30,SMALL(IF((задачка!$C$1=data!$B$3:$B$30)*(data!$C$3:$C$30=задачка!$C$4)*(data!$H$3:$H$30&gt;(--MID($C$2,2,LEN($C$2))))*(задачка!$C$3=data!$A$3:$A$30),ROW(data!$A$3:$A$30)-2),ROW(A18))),"")</f>
        <v/>
      </c>
      <c r="C24" s="11" t="str">
        <f t="array" ref="C24">IFERROR(INDEX(data!E$3:E$30,SMALL(IF((задачка!$C$1=data!$B$3:$B$30)*(data!$C$3:$C$30=задачка!$C$4)*(data!$H$3:$H$30&gt;(--MID($C$2,2,LEN($C$2))))*(задачка!$C$3=data!$A$3:$A$30),ROW(data!$A$3:$A$30)-2),ROW(B18))),"")</f>
        <v/>
      </c>
      <c r="D24" s="11" t="str">
        <f t="array" ref="D24">IFERROR(INDEX(data!F$3:F$30,SMALL(IF((задачка!$C$1=data!$B$3:$B$30)*(data!$C$3:$C$30=задачка!$C$4)*(data!$H$3:$H$30&gt;(--MID($C$2,2,LEN($C$2))))*(задачка!$C$3=data!$A$3:$A$30),ROW(data!$A$3:$A$30)-2),ROW(C18))),"")</f>
        <v/>
      </c>
      <c r="E24" s="11" t="str">
        <f t="array" ref="E24">IFERROR(INDEX(data!G$3:G$30,SMALL(IF((задачка!$C$1=data!$B$3:$B$30)*(data!$C$3:$C$30=задачка!$C$4)*(data!$H$3:$H$30&gt;(--MID($C$2,2,LEN($C$2))))*(задачка!$C$3=data!$A$3:$A$30),ROW(data!$A$3:$A$30)-2),ROW(D18))),"")</f>
        <v/>
      </c>
      <c r="F24" s="11" t="str">
        <f t="array" ref="F24">IFERROR(INDEX(data!H$3:H$30,SMALL(IF((задачка!$C$1=data!$B$3:$B$30)*(data!$C$3:$C$30=задачка!$C$4)*(data!$H$3:$H$30&gt;(--MID($C$2,2,LEN($C$2))))*(задачка!$C$3=data!$A$3:$A$30),ROW(data!$A$3:$A$30)-2),ROW(E18))),"")</f>
        <v/>
      </c>
    </row>
    <row r="25" spans="2:6" x14ac:dyDescent="0.25">
      <c r="B25" s="11" t="str">
        <f t="array" ref="B25">IFERROR(INDEX(data!D$3:D$30,SMALL(IF((задачка!$C$1=data!$B$3:$B$30)*(data!$C$3:$C$30=задачка!$C$4)*(data!$H$3:$H$30&gt;(--MID($C$2,2,LEN($C$2))))*(задачка!$C$3=data!$A$3:$A$30),ROW(data!$A$3:$A$30)-2),ROW(A19))),"")</f>
        <v/>
      </c>
      <c r="C25" s="11" t="str">
        <f t="array" ref="C25">IFERROR(INDEX(data!E$3:E$30,SMALL(IF((задачка!$C$1=data!$B$3:$B$30)*(data!$C$3:$C$30=задачка!$C$4)*(data!$H$3:$H$30&gt;(--MID($C$2,2,LEN($C$2))))*(задачка!$C$3=data!$A$3:$A$30),ROW(data!$A$3:$A$30)-2),ROW(B19))),"")</f>
        <v/>
      </c>
      <c r="D25" s="11" t="str">
        <f t="array" ref="D25">IFERROR(INDEX(data!F$3:F$30,SMALL(IF((задачка!$C$1=data!$B$3:$B$30)*(data!$C$3:$C$30=задачка!$C$4)*(data!$H$3:$H$30&gt;(--MID($C$2,2,LEN($C$2))))*(задачка!$C$3=data!$A$3:$A$30),ROW(data!$A$3:$A$30)-2),ROW(C19))),"")</f>
        <v/>
      </c>
      <c r="E25" s="11" t="str">
        <f t="array" ref="E25">IFERROR(INDEX(data!G$3:G$30,SMALL(IF((задачка!$C$1=data!$B$3:$B$30)*(data!$C$3:$C$30=задачка!$C$4)*(data!$H$3:$H$30&gt;(--MID($C$2,2,LEN($C$2))))*(задачка!$C$3=data!$A$3:$A$30),ROW(data!$A$3:$A$30)-2),ROW(D19))),"")</f>
        <v/>
      </c>
      <c r="F25" s="11" t="str">
        <f t="array" ref="F25">IFERROR(INDEX(data!H$3:H$30,SMALL(IF((задачка!$C$1=data!$B$3:$B$30)*(data!$C$3:$C$30=задачка!$C$4)*(data!$H$3:$H$30&gt;(--MID($C$2,2,LEN($C$2))))*(задачка!$C$3=data!$A$3:$A$30),ROW(data!$A$3:$A$30)-2),ROW(E19))),"")</f>
        <v/>
      </c>
    </row>
    <row r="26" spans="2:6" x14ac:dyDescent="0.25">
      <c r="B26" s="11" t="str">
        <f t="array" ref="B26">IFERROR(INDEX(data!D$3:D$30,SMALL(IF((задачка!$C$1=data!$B$3:$B$30)*(data!$C$3:$C$30=задачка!$C$4)*(data!$H$3:$H$30&gt;(--MID($C$2,2,LEN($C$2))))*(задачка!$C$3=data!$A$3:$A$30),ROW(data!$A$3:$A$30)-2),ROW(A20))),"")</f>
        <v/>
      </c>
      <c r="C26" s="11" t="str">
        <f t="array" ref="C26">IFERROR(INDEX(data!E$3:E$30,SMALL(IF((задачка!$C$1=data!$B$3:$B$30)*(data!$C$3:$C$30=задачка!$C$4)*(data!$H$3:$H$30&gt;(--MID($C$2,2,LEN($C$2))))*(задачка!$C$3=data!$A$3:$A$30),ROW(data!$A$3:$A$30)-2),ROW(B20))),"")</f>
        <v/>
      </c>
      <c r="D26" s="11" t="str">
        <f t="array" ref="D26">IFERROR(INDEX(data!F$3:F$30,SMALL(IF((задачка!$C$1=data!$B$3:$B$30)*(data!$C$3:$C$30=задачка!$C$4)*(data!$H$3:$H$30&gt;(--MID($C$2,2,LEN($C$2))))*(задачка!$C$3=data!$A$3:$A$30),ROW(data!$A$3:$A$30)-2),ROW(C20))),"")</f>
        <v/>
      </c>
      <c r="E26" s="11" t="str">
        <f t="array" ref="E26">IFERROR(INDEX(data!G$3:G$30,SMALL(IF((задачка!$C$1=data!$B$3:$B$30)*(data!$C$3:$C$30=задачка!$C$4)*(data!$H$3:$H$30&gt;(--MID($C$2,2,LEN($C$2))))*(задачка!$C$3=data!$A$3:$A$30),ROW(data!$A$3:$A$30)-2),ROW(D20))),"")</f>
        <v/>
      </c>
      <c r="F26" s="11" t="str">
        <f t="array" ref="F26">IFERROR(INDEX(data!H$3:H$30,SMALL(IF((задачка!$C$1=data!$B$3:$B$30)*(data!$C$3:$C$30=задачка!$C$4)*(data!$H$3:$H$30&gt;(--MID($C$2,2,LEN($C$2))))*(задачка!$C$3=data!$A$3:$A$30),ROW(data!$A$3:$A$30)-2),ROW(E20))),"")</f>
        <v/>
      </c>
    </row>
    <row r="27" spans="2:6" x14ac:dyDescent="0.25">
      <c r="B27" s="11" t="str">
        <f t="array" ref="B27">IFERROR(INDEX(data!D$3:D$30,SMALL(IF((задачка!$C$1=data!$B$3:$B$30)*(data!$C$3:$C$30=задачка!$C$4)*(data!$H$3:$H$30&gt;(--MID($C$2,2,LEN($C$2))))*(задачка!$C$3=data!$A$3:$A$30),ROW(data!$A$3:$A$30)-2),ROW(A21))),"")</f>
        <v/>
      </c>
      <c r="C27" s="11" t="str">
        <f t="array" ref="C27">IFERROR(INDEX(data!E$3:E$30,SMALL(IF((задачка!$C$1=data!$B$3:$B$30)*(data!$C$3:$C$30=задачка!$C$4)*(data!$H$3:$H$30&gt;(--MID($C$2,2,LEN($C$2))))*(задачка!$C$3=data!$A$3:$A$30),ROW(data!$A$3:$A$30)-2),ROW(B21))),"")</f>
        <v/>
      </c>
      <c r="D27" s="11" t="str">
        <f t="array" ref="D27">IFERROR(INDEX(data!F$3:F$30,SMALL(IF((задачка!$C$1=data!$B$3:$B$30)*(data!$C$3:$C$30=задачка!$C$4)*(data!$H$3:$H$30&gt;(--MID($C$2,2,LEN($C$2))))*(задачка!$C$3=data!$A$3:$A$30),ROW(data!$A$3:$A$30)-2),ROW(C21))),"")</f>
        <v/>
      </c>
      <c r="E27" s="11" t="str">
        <f t="array" ref="E27">IFERROR(INDEX(data!G$3:G$30,SMALL(IF((задачка!$C$1=data!$B$3:$B$30)*(data!$C$3:$C$30=задачка!$C$4)*(data!$H$3:$H$30&gt;(--MID($C$2,2,LEN($C$2))))*(задачка!$C$3=data!$A$3:$A$30),ROW(data!$A$3:$A$30)-2),ROW(D21))),"")</f>
        <v/>
      </c>
      <c r="F27" s="11" t="str">
        <f t="array" ref="F27">IFERROR(INDEX(data!H$3:H$30,SMALL(IF((задачка!$C$1=data!$B$3:$B$30)*(data!$C$3:$C$30=задачка!$C$4)*(data!$H$3:$H$30&gt;(--MID($C$2,2,LEN($C$2))))*(задачка!$C$3=data!$A$3:$A$30),ROW(data!$A$3:$A$30)-2),ROW(E21))),"")</f>
        <v/>
      </c>
    </row>
    <row r="28" spans="2:6" x14ac:dyDescent="0.25">
      <c r="B28" s="11" t="str">
        <f t="array" ref="B28">IFERROR(INDEX(data!D$3:D$30,SMALL(IF((задачка!$C$1=data!$B$3:$B$30)*(data!$C$3:$C$30=задачка!$C$4)*(data!$H$3:$H$30&gt;(--MID($C$2,2,LEN($C$2))))*(задачка!$C$3=data!$A$3:$A$30),ROW(data!$A$3:$A$30)-2),ROW(A22))),"")</f>
        <v/>
      </c>
      <c r="C28" s="11" t="str">
        <f t="array" ref="C28">IFERROR(INDEX(data!E$3:E$30,SMALL(IF((задачка!$C$1=data!$B$3:$B$30)*(data!$C$3:$C$30=задачка!$C$4)*(data!$H$3:$H$30&gt;(--MID($C$2,2,LEN($C$2))))*(задачка!$C$3=data!$A$3:$A$30),ROW(data!$A$3:$A$30)-2),ROW(B22))),"")</f>
        <v/>
      </c>
      <c r="D28" s="11" t="str">
        <f t="array" ref="D28">IFERROR(INDEX(data!F$3:F$30,SMALL(IF((задачка!$C$1=data!$B$3:$B$30)*(data!$C$3:$C$30=задачка!$C$4)*(data!$H$3:$H$30&gt;(--MID($C$2,2,LEN($C$2))))*(задачка!$C$3=data!$A$3:$A$30),ROW(data!$A$3:$A$30)-2),ROW(C22))),"")</f>
        <v/>
      </c>
      <c r="E28" s="11" t="str">
        <f t="array" ref="E28">IFERROR(INDEX(data!G$3:G$30,SMALL(IF((задачка!$C$1=data!$B$3:$B$30)*(data!$C$3:$C$30=задачка!$C$4)*(data!$H$3:$H$30&gt;(--MID($C$2,2,LEN($C$2))))*(задачка!$C$3=data!$A$3:$A$30),ROW(data!$A$3:$A$30)-2),ROW(D22))),"")</f>
        <v/>
      </c>
      <c r="F28" s="11" t="str">
        <f t="array" ref="F28">IFERROR(INDEX(data!H$3:H$30,SMALL(IF((задачка!$C$1=data!$B$3:$B$30)*(data!$C$3:$C$30=задачка!$C$4)*(data!$H$3:$H$30&gt;(--MID($C$2,2,LEN($C$2))))*(задачка!$C$3=data!$A$3:$A$30),ROW(data!$A$3:$A$30)-2),ROW(E22))),"")</f>
        <v/>
      </c>
    </row>
    <row r="29" spans="2:6" x14ac:dyDescent="0.25">
      <c r="B29" s="11" t="str">
        <f t="array" ref="B29">IFERROR(INDEX(data!D$3:D$30,SMALL(IF((задачка!$C$1=data!$B$3:$B$30)*(data!$C$3:$C$30=задачка!$C$4)*(data!$H$3:$H$30&gt;(--MID($C$2,2,LEN($C$2))))*(задачка!$C$3=data!$A$3:$A$30),ROW(data!$A$3:$A$30)-2),ROW(A23))),"")</f>
        <v/>
      </c>
      <c r="C29" s="11" t="str">
        <f t="array" ref="C29">IFERROR(INDEX(data!E$3:E$30,SMALL(IF((задачка!$C$1=data!$B$3:$B$30)*(data!$C$3:$C$30=задачка!$C$4)*(data!$H$3:$H$30&gt;(--MID($C$2,2,LEN($C$2))))*(задачка!$C$3=data!$A$3:$A$30),ROW(data!$A$3:$A$30)-2),ROW(B23))),"")</f>
        <v/>
      </c>
      <c r="D29" s="11" t="str">
        <f t="array" ref="D29">IFERROR(INDEX(data!F$3:F$30,SMALL(IF((задачка!$C$1=data!$B$3:$B$30)*(data!$C$3:$C$30=задачка!$C$4)*(data!$H$3:$H$30&gt;(--MID($C$2,2,LEN($C$2))))*(задачка!$C$3=data!$A$3:$A$30),ROW(data!$A$3:$A$30)-2),ROW(C23))),"")</f>
        <v/>
      </c>
      <c r="E29" s="11" t="str">
        <f t="array" ref="E29">IFERROR(INDEX(data!G$3:G$30,SMALL(IF((задачка!$C$1=data!$B$3:$B$30)*(data!$C$3:$C$30=задачка!$C$4)*(data!$H$3:$H$30&gt;(--MID($C$2,2,LEN($C$2))))*(задачка!$C$3=data!$A$3:$A$30),ROW(data!$A$3:$A$30)-2),ROW(D23))),"")</f>
        <v/>
      </c>
      <c r="F29" s="11" t="str">
        <f t="array" ref="F29">IFERROR(INDEX(data!H$3:H$30,SMALL(IF((задачка!$C$1=data!$B$3:$B$30)*(data!$C$3:$C$30=задачка!$C$4)*(data!$H$3:$H$30&gt;(--MID($C$2,2,LEN($C$2))))*(задачка!$C$3=data!$A$3:$A$30),ROW(data!$A$3:$A$30)-2),ROW(E23))),"")</f>
        <v/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data</vt:lpstr>
      <vt:lpstr>задачка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Lenkov</dc:creator>
  <cp:lastModifiedBy>Ракитин И.О.</cp:lastModifiedBy>
  <dcterms:created xsi:type="dcterms:W3CDTF">2020-07-06T19:27:13Z</dcterms:created>
  <dcterms:modified xsi:type="dcterms:W3CDTF">2020-07-07T08:36:38Z</dcterms:modified>
</cp:coreProperties>
</file>