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60" windowHeight="12645" activeTab="0"/>
  </bookViews>
  <sheets>
    <sheet name="Начальный вариант" sheetId="1" r:id="rId1"/>
    <sheet name="Итоговый" sheetId="2" r:id="rId2"/>
    <sheet name="Лист1" sheetId="3" r:id="rId3"/>
    <sheet name="Лист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<sst xmlns="http://schemas.openxmlformats.org/spreadsheetml/2006/main" count="256" uniqueCount="92">
  <si>
    <t>Екб, Алапаевск, Пушкина, 61</t>
  </si>
  <si>
    <t>56588</t>
  </si>
  <si>
    <t>Заведующий</t>
  </si>
  <si>
    <t>Свердловская область</t>
  </si>
  <si>
    <t>Не начат</t>
  </si>
  <si>
    <t>Сочи, Туапсинская, 12</t>
  </si>
  <si>
    <t>56993</t>
  </si>
  <si>
    <t>Дежурант</t>
  </si>
  <si>
    <t>Краснодарский край</t>
  </si>
  <si>
    <t>Татарстан</t>
  </si>
  <si>
    <t>Исмагилова Кадрия Талиповна</t>
  </si>
  <si>
    <t>В процессе</t>
  </si>
  <si>
    <t>00:05:19</t>
  </si>
  <si>
    <t>75</t>
  </si>
  <si>
    <t>Хасанова Резида Рашитовна</t>
  </si>
  <si>
    <t>Уволен(а)</t>
  </si>
  <si>
    <t>51354</t>
  </si>
  <si>
    <t>ХМАО (Сургут)</t>
  </si>
  <si>
    <t>Тимочка Елена Викторовна</t>
  </si>
  <si>
    <t>00:02:27</t>
  </si>
  <si>
    <t>Кировская область</t>
  </si>
  <si>
    <t>Олюшина Екатерина Викторовна</t>
  </si>
  <si>
    <t>00:02:35</t>
  </si>
  <si>
    <t>50</t>
  </si>
  <si>
    <t>Игнатова Светлана Анатольевна</t>
  </si>
  <si>
    <t>57131</t>
  </si>
  <si>
    <t>КОМИ (1 зона Сыктывкар)</t>
  </si>
  <si>
    <t>Пройден</t>
  </si>
  <si>
    <t>00:03:41</t>
  </si>
  <si>
    <t>87</t>
  </si>
  <si>
    <t>56859</t>
  </si>
  <si>
    <t>ФИО</t>
  </si>
  <si>
    <t>Должность</t>
  </si>
  <si>
    <t>Статус</t>
  </si>
  <si>
    <t>Регион</t>
  </si>
  <si>
    <t>Юр. лицо</t>
  </si>
  <si>
    <t>Время</t>
  </si>
  <si>
    <t>Баллы в %</t>
  </si>
  <si>
    <t>Номер</t>
  </si>
  <si>
    <t>А</t>
  </si>
  <si>
    <t>Код</t>
  </si>
  <si>
    <t>Руководитель</t>
  </si>
  <si>
    <t xml:space="preserve">Вопросы </t>
  </si>
  <si>
    <t>Казань. Тат, Набережные Челны, Чулман 1</t>
  </si>
  <si>
    <t>Казань. Тат, Набережные Челны, Сююмбике, 3</t>
  </si>
  <si>
    <t>Менеджер</t>
  </si>
  <si>
    <t>Товаровед</t>
  </si>
  <si>
    <t>Козлова Вера Павловна</t>
  </si>
  <si>
    <t>Егоров Станислав Викторович</t>
  </si>
  <si>
    <t>Смехов Эдуард Станиславович</t>
  </si>
  <si>
    <t>Сургут</t>
  </si>
  <si>
    <t>Сургут, Университетская</t>
  </si>
  <si>
    <t>Островцова Ирина Владимировна</t>
  </si>
  <si>
    <t>Величко Алена Алексеевна</t>
  </si>
  <si>
    <t>Бумашкова Елена Валерьевна</t>
  </si>
  <si>
    <t>Рублик Ирина Викторовна</t>
  </si>
  <si>
    <t>Кладникова Кадер Талиповна</t>
  </si>
  <si>
    <t>Хуснинова Резида Рашитовна</t>
  </si>
  <si>
    <t xml:space="preserve">ООО " 1"                                                  </t>
  </si>
  <si>
    <t xml:space="preserve">ООО "2"                                                 </t>
  </si>
  <si>
    <t xml:space="preserve">ООО "3"                                                  </t>
  </si>
  <si>
    <t xml:space="preserve">ООО "5"                                                  </t>
  </si>
  <si>
    <t>Вопрос 2. Ваш возраст?</t>
  </si>
  <si>
    <t>Вопрос 5. Вредные привычки?</t>
  </si>
  <si>
    <t>Вопрос 6. Ваш вес?</t>
  </si>
  <si>
    <t>Вопрос 1. Ваше ФИО?</t>
  </si>
  <si>
    <t>Вопрос 8. Выберите утверждение о себе?</t>
  </si>
  <si>
    <t xml:space="preserve">ООО "10"                                     </t>
  </si>
  <si>
    <t xml:space="preserve">ООО "11"                                                </t>
  </si>
  <si>
    <t>Венера Татьяна Васильевна</t>
  </si>
  <si>
    <t>Широкова Ирина Анатольевна</t>
  </si>
  <si>
    <t xml:space="preserve">ООО "9"                                                </t>
  </si>
  <si>
    <t xml:space="preserve">ООО "10"                                               </t>
  </si>
  <si>
    <t>Киров, Степина, 31</t>
  </si>
  <si>
    <t>Коми, Сыктывкар, Лучникова ш.,5</t>
  </si>
  <si>
    <t>Киров, К. Маркса, 105</t>
  </si>
  <si>
    <t>Вопрос 2. Ваш возраст?
Вопрос 5. Вредные привычки?
Вопрос 6. Ваш вес?</t>
  </si>
  <si>
    <t>Вопрос 5. Вредные привычки?
Вопрос 6. Ваш вес?</t>
  </si>
  <si>
    <t>Вопрос 1. Ваше ФИО?
Вопрос 2. Ваш возраст?
Вопрос 6. Ваш вес?
Вопрос 8. Выберите утверждение о себе?</t>
  </si>
  <si>
    <t>Киров, Светлицкая, 41</t>
  </si>
  <si>
    <t>Смертина Анастасия Юрьевна</t>
  </si>
  <si>
    <t>Вопрос 5. Вредные привычки?
Вопрос 8. Выберите утверждение о себе?</t>
  </si>
  <si>
    <t>123456789|56588</t>
  </si>
  <si>
    <t>123456788|56993</t>
  </si>
  <si>
    <t>123456889|26039</t>
  </si>
  <si>
    <t>123456889|26038</t>
  </si>
  <si>
    <t>123456787|57658</t>
  </si>
  <si>
    <t>512345678|51354</t>
  </si>
  <si>
    <t>123456737|55755</t>
  </si>
  <si>
    <t>123456737|56859</t>
  </si>
  <si>
    <t>123456737|51239</t>
  </si>
  <si>
    <t>123456746|57131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</si>
</sst>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33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0" fontId="43" fillId="0" borderId="0" xfId="0" applyFont="1" applyAlignment="1">
      <alignment/>
    </xf>
    <xf numFmtId="0" fontId="44" fillId="0" borderId="10" xfId="33" applyFont="1" applyBorder="1" applyAlignment="1">
      <alignment horizontal="left" vertical="center" wrapText="1"/>
      <protection/>
    </xf>
    <xf numFmtId="0" fontId="4" fillId="0" borderId="11" xfId="33" applyFont="1" applyBorder="1" applyAlignment="1">
      <alignment horizontal="left" vertical="center" wrapText="1"/>
      <protection/>
    </xf>
    <xf numFmtId="0" fontId="2" fillId="0" borderId="12" xfId="33" applyFont="1" applyBorder="1" applyAlignment="1">
      <alignment horizontal="left" vertical="center" wrapText="1"/>
      <protection/>
    </xf>
    <xf numFmtId="0" fontId="43" fillId="0" borderId="11" xfId="0" applyFont="1" applyBorder="1" applyAlignment="1">
      <alignment/>
    </xf>
    <xf numFmtId="0" fontId="2" fillId="0" borderId="13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4" xfId="33" applyFont="1" applyBorder="1" applyAlignment="1">
      <alignment vertical="center" wrapText="1"/>
      <protection/>
    </xf>
    <xf numFmtId="0" fontId="2" fillId="0" borderId="15" xfId="33" applyFont="1" applyBorder="1" applyAlignment="1">
      <alignment vertical="center" wrapText="1"/>
      <protection/>
    </xf>
    <xf numFmtId="0" fontId="2" fillId="0" borderId="16" xfId="33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2" fillId="0" borderId="17" xfId="33" applyFont="1" applyBorder="1" applyAlignment="1">
      <alignment vertical="center" wrapText="1"/>
      <protection/>
    </xf>
    <xf numFmtId="0" fontId="2" fillId="0" borderId="18" xfId="33" applyFont="1" applyBorder="1" applyAlignment="1">
      <alignment vertical="center" wrapText="1"/>
      <protection/>
    </xf>
    <xf numFmtId="0" fontId="2" fillId="0" borderId="19" xfId="33" applyFont="1" applyBorder="1" applyAlignment="1">
      <alignment vertical="center" wrapText="1"/>
      <protection/>
    </xf>
    <xf numFmtId="0" fontId="44" fillId="0" borderId="10" xfId="3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fu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LOOKUPCOUPLE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6.00390625" style="5" bestFit="1" customWidth="1"/>
    <col min="2" max="2" width="13.8515625" style="2" customWidth="1"/>
    <col min="3" max="3" width="15.00390625" style="2" customWidth="1"/>
    <col min="4" max="4" width="13.140625" style="2" customWidth="1"/>
    <col min="5" max="6" width="12.28125" style="2" customWidth="1"/>
    <col min="7" max="7" width="9.140625" style="2" customWidth="1"/>
    <col min="8" max="8" width="13.8515625" style="2" customWidth="1"/>
    <col min="9" max="9" width="12.00390625" style="2" customWidth="1"/>
    <col min="10" max="10" width="11.57421875" style="2" customWidth="1"/>
    <col min="11" max="11" width="12.140625" style="2" customWidth="1"/>
    <col min="12" max="12" width="9.140625" style="2" customWidth="1"/>
    <col min="13" max="13" width="12.421875" style="2" customWidth="1"/>
    <col min="14" max="14" width="26.8515625" style="2" customWidth="1"/>
    <col min="15" max="16384" width="9.140625" style="2" customWidth="1"/>
  </cols>
  <sheetData>
    <row r="1" spans="2:14" ht="25.5">
      <c r="B1" s="1" t="s">
        <v>38</v>
      </c>
      <c r="C1" s="1" t="s">
        <v>31</v>
      </c>
      <c r="D1" s="1" t="s">
        <v>39</v>
      </c>
      <c r="E1" s="1" t="s">
        <v>40</v>
      </c>
      <c r="F1" s="1" t="s">
        <v>32</v>
      </c>
      <c r="G1" s="1" t="s">
        <v>33</v>
      </c>
      <c r="H1" s="1" t="s">
        <v>34</v>
      </c>
      <c r="I1" s="1" t="s">
        <v>41</v>
      </c>
      <c r="J1" s="1" t="s">
        <v>35</v>
      </c>
      <c r="K1" s="1" t="s">
        <v>33</v>
      </c>
      <c r="L1" s="1" t="s">
        <v>36</v>
      </c>
      <c r="M1" s="1" t="s">
        <v>37</v>
      </c>
      <c r="N1" s="1" t="s">
        <v>42</v>
      </c>
    </row>
    <row r="2" spans="1:14" ht="38.25">
      <c r="A2" s="5" t="str">
        <f>B2&amp;"|"&amp;E2</f>
        <v>123456789|56588</v>
      </c>
      <c r="B2" s="3">
        <v>123456789</v>
      </c>
      <c r="C2" s="7" t="s">
        <v>47</v>
      </c>
      <c r="D2" s="3" t="s">
        <v>0</v>
      </c>
      <c r="E2" s="3" t="s">
        <v>1</v>
      </c>
      <c r="F2" s="3" t="s">
        <v>46</v>
      </c>
      <c r="G2" s="3"/>
      <c r="H2" s="3" t="s">
        <v>3</v>
      </c>
      <c r="I2" s="3" t="s">
        <v>55</v>
      </c>
      <c r="J2" s="3" t="s">
        <v>58</v>
      </c>
      <c r="K2" s="3" t="s">
        <v>4</v>
      </c>
      <c r="L2" s="3"/>
      <c r="M2" s="3"/>
      <c r="N2" s="3"/>
    </row>
    <row r="3" spans="1:14" ht="38.25">
      <c r="A3" s="5" t="str">
        <f aca="true" t="shared" si="0" ref="A3:A16">B3&amp;"|"&amp;E3</f>
        <v>123456788|56993</v>
      </c>
      <c r="B3" s="3">
        <v>123456788</v>
      </c>
      <c r="C3" s="7" t="s">
        <v>48</v>
      </c>
      <c r="D3" s="3" t="s">
        <v>5</v>
      </c>
      <c r="E3" s="3" t="s">
        <v>6</v>
      </c>
      <c r="F3" s="3" t="s">
        <v>7</v>
      </c>
      <c r="G3" s="3"/>
      <c r="H3" s="3" t="s">
        <v>8</v>
      </c>
      <c r="I3" s="3"/>
      <c r="J3" s="3" t="s">
        <v>59</v>
      </c>
      <c r="K3" s="3" t="s">
        <v>4</v>
      </c>
      <c r="L3" s="3"/>
      <c r="M3" s="3"/>
      <c r="N3" s="3"/>
    </row>
    <row r="4" spans="1:14" ht="51">
      <c r="A4" s="5" t="str">
        <f t="shared" si="0"/>
        <v>123456889|26039</v>
      </c>
      <c r="B4" s="4">
        <v>123456889</v>
      </c>
      <c r="C4" s="7" t="s">
        <v>49</v>
      </c>
      <c r="D4" s="3" t="s">
        <v>43</v>
      </c>
      <c r="E4" s="3">
        <v>26039</v>
      </c>
      <c r="F4" s="3" t="s">
        <v>45</v>
      </c>
      <c r="G4" s="3"/>
      <c r="H4" s="3" t="s">
        <v>9</v>
      </c>
      <c r="I4" s="3" t="s">
        <v>56</v>
      </c>
      <c r="J4" s="3" t="s">
        <v>60</v>
      </c>
      <c r="K4" s="18" t="s">
        <v>11</v>
      </c>
      <c r="L4" s="19" t="s">
        <v>12</v>
      </c>
      <c r="M4" s="12" t="s">
        <v>13</v>
      </c>
      <c r="N4" s="7" t="s">
        <v>62</v>
      </c>
    </row>
    <row r="5" spans="1:14" ht="51">
      <c r="A5" s="5" t="str">
        <f t="shared" si="0"/>
        <v>123456889|26039</v>
      </c>
      <c r="B5" s="4">
        <v>123456889</v>
      </c>
      <c r="C5" s="9"/>
      <c r="D5" s="10" t="s">
        <v>43</v>
      </c>
      <c r="E5" s="3">
        <v>26039</v>
      </c>
      <c r="F5" s="3" t="s">
        <v>45</v>
      </c>
      <c r="H5" s="3" t="s">
        <v>9</v>
      </c>
      <c r="I5" s="3" t="s">
        <v>57</v>
      </c>
      <c r="J5" s="3" t="s">
        <v>60</v>
      </c>
      <c r="K5" s="18" t="s">
        <v>11</v>
      </c>
      <c r="L5" s="19" t="s">
        <v>12</v>
      </c>
      <c r="M5" s="12" t="s">
        <v>13</v>
      </c>
      <c r="N5" s="7" t="s">
        <v>63</v>
      </c>
    </row>
    <row r="6" spans="1:14" ht="51">
      <c r="A6" s="5" t="str">
        <f t="shared" si="0"/>
        <v>123456889|26038</v>
      </c>
      <c r="B6" s="4">
        <v>123456889</v>
      </c>
      <c r="C6" s="9"/>
      <c r="D6" s="10" t="s">
        <v>44</v>
      </c>
      <c r="E6" s="3">
        <v>26038</v>
      </c>
      <c r="F6" s="3" t="s">
        <v>46</v>
      </c>
      <c r="H6" s="3" t="s">
        <v>9</v>
      </c>
      <c r="I6" s="3" t="s">
        <v>10</v>
      </c>
      <c r="J6" s="3" t="s">
        <v>61</v>
      </c>
      <c r="K6" s="18" t="s">
        <v>11</v>
      </c>
      <c r="L6" s="19" t="s">
        <v>12</v>
      </c>
      <c r="M6" s="12" t="s">
        <v>13</v>
      </c>
      <c r="N6" s="7" t="s">
        <v>64</v>
      </c>
    </row>
    <row r="7" spans="1:14" ht="51">
      <c r="A7" s="5" t="str">
        <f t="shared" si="0"/>
        <v>123456889|26038</v>
      </c>
      <c r="B7" s="4">
        <v>123456889</v>
      </c>
      <c r="C7" s="9"/>
      <c r="D7" s="10" t="s">
        <v>44</v>
      </c>
      <c r="E7" s="3">
        <v>26038</v>
      </c>
      <c r="F7" s="3" t="s">
        <v>46</v>
      </c>
      <c r="H7" s="3" t="s">
        <v>9</v>
      </c>
      <c r="I7" s="3" t="s">
        <v>14</v>
      </c>
      <c r="J7" s="3" t="s">
        <v>61</v>
      </c>
      <c r="K7" s="18" t="s">
        <v>11</v>
      </c>
      <c r="L7" s="19" t="s">
        <v>12</v>
      </c>
      <c r="M7" s="12" t="s">
        <v>13</v>
      </c>
      <c r="N7" s="9"/>
    </row>
    <row r="8" spans="1:14" ht="25.5">
      <c r="A8" s="5" t="str">
        <f t="shared" si="0"/>
        <v>123456787|57658</v>
      </c>
      <c r="B8" s="6">
        <v>123456787</v>
      </c>
      <c r="C8" s="8" t="s">
        <v>53</v>
      </c>
      <c r="D8" s="3" t="s">
        <v>50</v>
      </c>
      <c r="E8" s="3">
        <v>57658</v>
      </c>
      <c r="F8" s="3"/>
      <c r="G8" s="3" t="s">
        <v>15</v>
      </c>
      <c r="H8" s="3"/>
      <c r="I8" s="3"/>
      <c r="J8" s="3"/>
      <c r="K8" s="3" t="s">
        <v>4</v>
      </c>
      <c r="L8" s="3"/>
      <c r="M8" s="3"/>
      <c r="N8" s="8"/>
    </row>
    <row r="9" spans="1:14" ht="38.25">
      <c r="A9" s="5" t="str">
        <f t="shared" si="0"/>
        <v>512345678|51354</v>
      </c>
      <c r="B9" s="13">
        <v>512345678</v>
      </c>
      <c r="C9" s="3" t="s">
        <v>52</v>
      </c>
      <c r="D9" s="3" t="s">
        <v>51</v>
      </c>
      <c r="E9" s="3" t="s">
        <v>16</v>
      </c>
      <c r="F9" s="3" t="s">
        <v>2</v>
      </c>
      <c r="G9" s="3"/>
      <c r="H9" s="3" t="s">
        <v>17</v>
      </c>
      <c r="I9" s="3" t="s">
        <v>18</v>
      </c>
      <c r="J9" s="3" t="s">
        <v>72</v>
      </c>
      <c r="K9" s="13" t="s">
        <v>11</v>
      </c>
      <c r="L9" s="13" t="s">
        <v>19</v>
      </c>
      <c r="M9" s="20" t="s">
        <v>13</v>
      </c>
      <c r="N9" s="7" t="s">
        <v>63</v>
      </c>
    </row>
    <row r="10" spans="1:14" ht="12.75">
      <c r="A10" s="5" t="str">
        <f t="shared" si="0"/>
        <v>512345678|51354</v>
      </c>
      <c r="B10" s="13">
        <v>512345678</v>
      </c>
      <c r="E10" s="4" t="s">
        <v>16</v>
      </c>
      <c r="K10" s="13" t="s">
        <v>11</v>
      </c>
      <c r="L10" s="13" t="s">
        <v>19</v>
      </c>
      <c r="M10" s="20" t="s">
        <v>13</v>
      </c>
      <c r="N10" s="7" t="s">
        <v>64</v>
      </c>
    </row>
    <row r="11" spans="1:14" ht="38.25">
      <c r="A11" s="5" t="str">
        <f t="shared" si="0"/>
        <v>123456737|55755</v>
      </c>
      <c r="B11" s="13">
        <v>123456737</v>
      </c>
      <c r="C11" s="3" t="s">
        <v>54</v>
      </c>
      <c r="D11" s="3" t="s">
        <v>75</v>
      </c>
      <c r="E11" s="3">
        <v>55755</v>
      </c>
      <c r="F11" s="3" t="s">
        <v>45</v>
      </c>
      <c r="G11" s="3"/>
      <c r="H11" s="3" t="s">
        <v>20</v>
      </c>
      <c r="I11" s="3" t="s">
        <v>21</v>
      </c>
      <c r="J11" s="3" t="s">
        <v>71</v>
      </c>
      <c r="K11" s="13" t="s">
        <v>27</v>
      </c>
      <c r="L11" s="13" t="s">
        <v>22</v>
      </c>
      <c r="M11" s="20" t="s">
        <v>23</v>
      </c>
      <c r="N11" s="7" t="s">
        <v>65</v>
      </c>
    </row>
    <row r="12" spans="1:14" ht="38.25">
      <c r="A12" s="5" t="str">
        <f t="shared" si="0"/>
        <v>123456737|56859</v>
      </c>
      <c r="B12" s="13">
        <v>123456737</v>
      </c>
      <c r="D12" s="3" t="s">
        <v>73</v>
      </c>
      <c r="E12" s="3" t="s">
        <v>30</v>
      </c>
      <c r="F12" s="3" t="s">
        <v>2</v>
      </c>
      <c r="G12" s="3"/>
      <c r="H12" s="3" t="s">
        <v>20</v>
      </c>
      <c r="I12" s="3" t="s">
        <v>70</v>
      </c>
      <c r="J12" s="3" t="s">
        <v>68</v>
      </c>
      <c r="K12" s="13" t="s">
        <v>27</v>
      </c>
      <c r="L12" s="13" t="s">
        <v>22</v>
      </c>
      <c r="M12" s="20" t="s">
        <v>23</v>
      </c>
      <c r="N12" s="7" t="s">
        <v>62</v>
      </c>
    </row>
    <row r="13" spans="1:14" ht="38.25">
      <c r="A13" s="5" t="str">
        <f t="shared" si="0"/>
        <v>123456737|51239</v>
      </c>
      <c r="B13" s="13">
        <v>123456737</v>
      </c>
      <c r="D13" s="3" t="s">
        <v>79</v>
      </c>
      <c r="E13" s="3">
        <v>51239</v>
      </c>
      <c r="F13" s="3" t="s">
        <v>2</v>
      </c>
      <c r="G13" s="3"/>
      <c r="H13" s="3" t="s">
        <v>20</v>
      </c>
      <c r="I13" s="3" t="s">
        <v>80</v>
      </c>
      <c r="J13" s="3" t="s">
        <v>68</v>
      </c>
      <c r="K13" s="13" t="s">
        <v>27</v>
      </c>
      <c r="L13" s="13" t="s">
        <v>22</v>
      </c>
      <c r="M13" s="20" t="s">
        <v>23</v>
      </c>
      <c r="N13" s="7" t="s">
        <v>64</v>
      </c>
    </row>
    <row r="14" spans="1:14" ht="25.5">
      <c r="A14" s="5" t="str">
        <f t="shared" si="0"/>
        <v>123456737|51239</v>
      </c>
      <c r="B14" s="13">
        <v>123456737</v>
      </c>
      <c r="E14" s="4">
        <v>51239</v>
      </c>
      <c r="K14" s="13" t="s">
        <v>27</v>
      </c>
      <c r="L14" s="13" t="s">
        <v>22</v>
      </c>
      <c r="M14" s="20" t="s">
        <v>23</v>
      </c>
      <c r="N14" s="7" t="s">
        <v>66</v>
      </c>
    </row>
    <row r="15" spans="1:14" ht="51">
      <c r="A15" s="5" t="str">
        <f t="shared" si="0"/>
        <v>123456746|57131</v>
      </c>
      <c r="B15" s="14">
        <v>123456746</v>
      </c>
      <c r="C15" s="10" t="s">
        <v>24</v>
      </c>
      <c r="D15" s="3" t="s">
        <v>74</v>
      </c>
      <c r="E15" s="3" t="s">
        <v>25</v>
      </c>
      <c r="F15" s="3" t="s">
        <v>46</v>
      </c>
      <c r="G15" s="3"/>
      <c r="H15" s="3" t="s">
        <v>26</v>
      </c>
      <c r="I15" s="3" t="s">
        <v>69</v>
      </c>
      <c r="J15" s="3" t="s">
        <v>67</v>
      </c>
      <c r="K15" s="3" t="s">
        <v>27</v>
      </c>
      <c r="L15" s="3" t="s">
        <v>28</v>
      </c>
      <c r="M15" s="3" t="s">
        <v>29</v>
      </c>
      <c r="N15" s="7" t="s">
        <v>63</v>
      </c>
    </row>
    <row r="16" spans="1:14" ht="25.5">
      <c r="A16" s="5" t="str">
        <f t="shared" si="0"/>
        <v>123456746|57131</v>
      </c>
      <c r="B16" s="14">
        <v>123456746</v>
      </c>
      <c r="E16" s="4" t="s">
        <v>25</v>
      </c>
      <c r="K16" s="4" t="s">
        <v>27</v>
      </c>
      <c r="L16" s="4" t="s">
        <v>28</v>
      </c>
      <c r="M16" s="4" t="s">
        <v>29</v>
      </c>
      <c r="N16" s="7" t="s">
        <v>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11"/>
  <sheetViews>
    <sheetView zoomScalePageLayoutView="0" workbookViewId="0" topLeftCell="A4">
      <selection activeCell="J9" sqref="J9"/>
    </sheetView>
  </sheetViews>
  <sheetFormatPr defaultColWidth="9.140625" defaultRowHeight="15"/>
  <cols>
    <col min="1" max="1" width="13.8515625" style="2" customWidth="1"/>
    <col min="2" max="2" width="15.00390625" style="2" customWidth="1"/>
    <col min="3" max="3" width="13.140625" style="2" customWidth="1"/>
    <col min="4" max="5" width="12.28125" style="2" customWidth="1"/>
    <col min="6" max="6" width="9.140625" style="2" customWidth="1"/>
    <col min="7" max="7" width="13.8515625" style="2" customWidth="1"/>
    <col min="8" max="8" width="32.8515625" style="2" customWidth="1"/>
    <col min="9" max="9" width="11.57421875" style="2" customWidth="1"/>
    <col min="10" max="10" width="12.140625" style="2" customWidth="1"/>
    <col min="11" max="11" width="9.140625" style="2" customWidth="1"/>
    <col min="12" max="12" width="12.421875" style="2" customWidth="1"/>
    <col min="13" max="13" width="26.8515625" style="2" customWidth="1"/>
    <col min="14" max="16384" width="9.140625" style="2" customWidth="1"/>
  </cols>
  <sheetData>
    <row r="1" spans="1:13" ht="25.5">
      <c r="A1" s="1" t="s">
        <v>38</v>
      </c>
      <c r="B1" s="1" t="s">
        <v>31</v>
      </c>
      <c r="C1" s="1" t="s">
        <v>39</v>
      </c>
      <c r="D1" s="1" t="s">
        <v>40</v>
      </c>
      <c r="E1" s="1" t="s">
        <v>32</v>
      </c>
      <c r="F1" s="1" t="s">
        <v>33</v>
      </c>
      <c r="G1" s="1" t="s">
        <v>34</v>
      </c>
      <c r="H1" s="1" t="s">
        <v>41</v>
      </c>
      <c r="I1" s="1" t="s">
        <v>35</v>
      </c>
      <c r="J1" s="1" t="s">
        <v>33</v>
      </c>
      <c r="K1" s="1" t="s">
        <v>36</v>
      </c>
      <c r="L1" s="1" t="s">
        <v>37</v>
      </c>
      <c r="M1" s="1" t="s">
        <v>42</v>
      </c>
    </row>
    <row r="2" spans="1:13" ht="38.25">
      <c r="A2" s="3">
        <v>123456789</v>
      </c>
      <c r="B2" s="7" t="s">
        <v>47</v>
      </c>
      <c r="C2" s="3" t="s">
        <v>0</v>
      </c>
      <c r="D2" s="3">
        <v>56588</v>
      </c>
      <c r="E2" s="3" t="s">
        <v>46</v>
      </c>
      <c r="F2" s="3"/>
      <c r="G2" s="3" t="s">
        <v>3</v>
      </c>
      <c r="H2" s="3" t="s">
        <v>55</v>
      </c>
      <c r="I2" s="3" t="s">
        <v>58</v>
      </c>
      <c r="J2" s="3" t="s">
        <v>4</v>
      </c>
      <c r="K2" s="3"/>
      <c r="L2" s="3"/>
      <c r="M2" s="3"/>
    </row>
    <row r="3" spans="1:13" ht="38.25">
      <c r="A3" s="3">
        <v>123456788</v>
      </c>
      <c r="B3" s="7" t="s">
        <v>48</v>
      </c>
      <c r="C3" s="3" t="s">
        <v>5</v>
      </c>
      <c r="D3" s="3">
        <v>56993</v>
      </c>
      <c r="E3" s="3" t="s">
        <v>7</v>
      </c>
      <c r="F3" s="3"/>
      <c r="G3" s="3" t="s">
        <v>8</v>
      </c>
      <c r="H3" s="3"/>
      <c r="I3" s="3" t="s">
        <v>59</v>
      </c>
      <c r="J3" s="3" t="s">
        <v>4</v>
      </c>
      <c r="K3" s="3"/>
      <c r="L3" s="3"/>
      <c r="M3" s="3"/>
    </row>
    <row r="4" spans="1:13" ht="51">
      <c r="A4" s="11">
        <v>123456889</v>
      </c>
      <c r="B4" s="7" t="s">
        <v>49</v>
      </c>
      <c r="C4" s="3" t="s">
        <v>43</v>
      </c>
      <c r="D4" s="3">
        <v>26039</v>
      </c>
      <c r="E4" s="3" t="s">
        <v>45</v>
      </c>
      <c r="F4" s="3"/>
      <c r="G4" s="3" t="s">
        <v>9</v>
      </c>
      <c r="H4" s="6" t="s">
        <v>56</v>
      </c>
      <c r="I4" s="3" t="s">
        <v>60</v>
      </c>
      <c r="J4" s="11" t="s">
        <v>11</v>
      </c>
      <c r="K4" s="11" t="s">
        <v>12</v>
      </c>
      <c r="L4" s="11" t="s">
        <v>13</v>
      </c>
      <c r="M4" s="7" t="s">
        <v>76</v>
      </c>
    </row>
    <row r="5" spans="1:13" ht="51">
      <c r="A5" s="11">
        <v>123456889</v>
      </c>
      <c r="B5" s="7" t="s">
        <v>49</v>
      </c>
      <c r="C5" s="10" t="s">
        <v>44</v>
      </c>
      <c r="D5" s="3">
        <v>26038</v>
      </c>
      <c r="E5" s="3" t="s">
        <v>46</v>
      </c>
      <c r="G5" s="3" t="s">
        <v>9</v>
      </c>
      <c r="H5" s="6" t="s">
        <v>10</v>
      </c>
      <c r="I5" s="3" t="s">
        <v>61</v>
      </c>
      <c r="J5" s="11" t="s">
        <v>11</v>
      </c>
      <c r="K5" s="11" t="s">
        <v>12</v>
      </c>
      <c r="L5" s="11" t="s">
        <v>13</v>
      </c>
      <c r="M5" s="7" t="s">
        <v>76</v>
      </c>
    </row>
    <row r="6" spans="1:13" ht="25.5">
      <c r="A6" s="6">
        <v>123456787</v>
      </c>
      <c r="B6" s="8" t="s">
        <v>53</v>
      </c>
      <c r="C6" s="3" t="s">
        <v>50</v>
      </c>
      <c r="D6" s="3">
        <v>57658</v>
      </c>
      <c r="E6" s="3"/>
      <c r="F6" s="3" t="s">
        <v>15</v>
      </c>
      <c r="G6" s="3"/>
      <c r="H6" s="3"/>
      <c r="I6" s="3"/>
      <c r="J6" s="3" t="s">
        <v>4</v>
      </c>
      <c r="K6" s="3"/>
      <c r="L6" s="3"/>
      <c r="M6" s="8"/>
    </row>
    <row r="7" spans="1:13" ht="38.25">
      <c r="A7" s="3">
        <v>512345678</v>
      </c>
      <c r="B7" s="3" t="s">
        <v>52</v>
      </c>
      <c r="C7" s="3" t="s">
        <v>51</v>
      </c>
      <c r="D7" s="3">
        <v>51354</v>
      </c>
      <c r="E7" s="3" t="s">
        <v>2</v>
      </c>
      <c r="F7" s="3"/>
      <c r="G7" s="3" t="s">
        <v>17</v>
      </c>
      <c r="H7" s="3" t="s">
        <v>18</v>
      </c>
      <c r="I7" s="3" t="s">
        <v>72</v>
      </c>
      <c r="J7" s="3" t="s">
        <v>11</v>
      </c>
      <c r="K7" s="3" t="s">
        <v>19</v>
      </c>
      <c r="L7" s="3" t="s">
        <v>13</v>
      </c>
      <c r="M7" s="7" t="s">
        <v>77</v>
      </c>
    </row>
    <row r="8" spans="1:13" ht="63.75">
      <c r="A8" s="3">
        <v>123456737</v>
      </c>
      <c r="B8" s="3" t="s">
        <v>54</v>
      </c>
      <c r="C8" s="3" t="s">
        <v>75</v>
      </c>
      <c r="D8" s="3">
        <v>55755</v>
      </c>
      <c r="E8" s="3" t="s">
        <v>45</v>
      </c>
      <c r="F8" s="3"/>
      <c r="G8" s="3" t="s">
        <v>20</v>
      </c>
      <c r="H8" s="3" t="s">
        <v>21</v>
      </c>
      <c r="I8" s="3" t="s">
        <v>71</v>
      </c>
      <c r="J8" s="3" t="s">
        <v>27</v>
      </c>
      <c r="K8" s="3" t="s">
        <v>22</v>
      </c>
      <c r="L8" s="3" t="s">
        <v>23</v>
      </c>
      <c r="M8" s="7" t="s">
        <v>78</v>
      </c>
    </row>
    <row r="9" spans="1:13" ht="63.75">
      <c r="A9" s="3">
        <v>123456737</v>
      </c>
      <c r="B9" s="3" t="s">
        <v>54</v>
      </c>
      <c r="C9" s="3" t="s">
        <v>73</v>
      </c>
      <c r="D9" s="3">
        <v>56859</v>
      </c>
      <c r="E9" s="3" t="s">
        <v>2</v>
      </c>
      <c r="F9" s="3"/>
      <c r="G9" s="3" t="s">
        <v>20</v>
      </c>
      <c r="H9" s="3" t="s">
        <v>70</v>
      </c>
      <c r="I9" s="3" t="s">
        <v>68</v>
      </c>
      <c r="J9" s="21" t="s">
        <v>11</v>
      </c>
      <c r="K9" s="3" t="s">
        <v>22</v>
      </c>
      <c r="L9" s="3" t="s">
        <v>23</v>
      </c>
      <c r="M9" s="7" t="s">
        <v>78</v>
      </c>
    </row>
    <row r="10" spans="1:13" ht="63.75">
      <c r="A10" s="3">
        <v>123456737</v>
      </c>
      <c r="B10" s="3" t="s">
        <v>54</v>
      </c>
      <c r="C10" s="3" t="s">
        <v>79</v>
      </c>
      <c r="D10" s="3">
        <v>51239</v>
      </c>
      <c r="E10" s="3" t="s">
        <v>2</v>
      </c>
      <c r="F10" s="3"/>
      <c r="G10" s="3" t="s">
        <v>20</v>
      </c>
      <c r="H10" s="3" t="s">
        <v>80</v>
      </c>
      <c r="I10" s="3" t="s">
        <v>68</v>
      </c>
      <c r="J10" s="3" t="s">
        <v>27</v>
      </c>
      <c r="K10" s="3" t="s">
        <v>22</v>
      </c>
      <c r="L10" s="3" t="s">
        <v>23</v>
      </c>
      <c r="M10" s="7" t="s">
        <v>78</v>
      </c>
    </row>
    <row r="11" spans="1:14" ht="51">
      <c r="A11" s="3">
        <v>123456746</v>
      </c>
      <c r="B11" s="3" t="s">
        <v>24</v>
      </c>
      <c r="C11" s="3" t="s">
        <v>74</v>
      </c>
      <c r="D11" s="3">
        <v>57131</v>
      </c>
      <c r="E11" s="3" t="s">
        <v>46</v>
      </c>
      <c r="F11" s="3"/>
      <c r="G11" s="3" t="s">
        <v>26</v>
      </c>
      <c r="H11" s="3" t="s">
        <v>69</v>
      </c>
      <c r="I11" s="3" t="s">
        <v>67</v>
      </c>
      <c r="J11" s="3" t="s">
        <v>27</v>
      </c>
      <c r="K11" s="3" t="s">
        <v>28</v>
      </c>
      <c r="L11" s="3" t="s">
        <v>29</v>
      </c>
      <c r="M11" s="7" t="s">
        <v>81</v>
      </c>
      <c r="N11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1"/>
  <sheetViews>
    <sheetView zoomScalePageLayoutView="0" workbookViewId="0" topLeftCell="B1">
      <selection activeCell="K8" sqref="K8"/>
    </sheetView>
  </sheetViews>
  <sheetFormatPr defaultColWidth="9.140625" defaultRowHeight="15"/>
  <cols>
    <col min="1" max="1" width="16.00390625" style="0" bestFit="1" customWidth="1"/>
    <col min="2" max="2" width="10.00390625" style="0" bestFit="1" customWidth="1"/>
    <col min="3" max="3" width="18.7109375" style="0" customWidth="1"/>
    <col min="4" max="4" width="23.8515625" style="0" customWidth="1"/>
    <col min="6" max="6" width="12.7109375" style="0" bestFit="1" customWidth="1"/>
    <col min="7" max="7" width="10.140625" style="0" bestFit="1" customWidth="1"/>
    <col min="8" max="8" width="21.421875" style="0" customWidth="1"/>
    <col min="9" max="9" width="30.28125" style="0" customWidth="1"/>
    <col min="10" max="10" width="25.7109375" style="0" customWidth="1"/>
    <col min="11" max="11" width="13.00390625" style="0" customWidth="1"/>
    <col min="14" max="14" width="44.421875" style="0" customWidth="1"/>
    <col min="15" max="15" width="10.00390625" style="0" bestFit="1" customWidth="1"/>
  </cols>
  <sheetData>
    <row r="1" spans="1:14" ht="25.5">
      <c r="A1" s="5"/>
      <c r="B1" s="1" t="s">
        <v>38</v>
      </c>
      <c r="C1" s="1" t="s">
        <v>31</v>
      </c>
      <c r="D1" s="1" t="s">
        <v>39</v>
      </c>
      <c r="E1" s="1" t="s">
        <v>40</v>
      </c>
      <c r="F1" s="1" t="s">
        <v>32</v>
      </c>
      <c r="G1" s="1" t="s">
        <v>33</v>
      </c>
      <c r="H1" s="1" t="s">
        <v>34</v>
      </c>
      <c r="I1" s="1" t="s">
        <v>41</v>
      </c>
      <c r="J1" s="1" t="s">
        <v>35</v>
      </c>
      <c r="K1" s="1" t="s">
        <v>33</v>
      </c>
      <c r="L1" s="1" t="s">
        <v>36</v>
      </c>
      <c r="M1" s="1" t="s">
        <v>37</v>
      </c>
      <c r="N1" s="1" t="s">
        <v>42</v>
      </c>
    </row>
    <row r="2" spans="1:14" ht="30">
      <c r="A2" s="5" t="s">
        <v>82</v>
      </c>
      <c r="B2" s="15" t="str">
        <f>[1]!VLOOKUPCOUPLE('Начальный вариант'!$A$2:$N$16,1,$A2,COLUMN(),CHAR(10))</f>
        <v>123456789</v>
      </c>
      <c r="C2" s="15" t="str">
        <f>[1]!VLOOKUPCOUPLE('Начальный вариант'!$A$2:$N$16,2,--$B2,COLUMN(),CHAR(10))</f>
        <v>Козлова Вера Павловна</v>
      </c>
      <c r="D2" s="15" t="str">
        <f>[1]!VLOOKUPCOUPLE('Начальный вариант'!$A$2:$N$16,1,$A2,COLUMN(),CHAR(10))</f>
        <v>Екб, Алапаевск, Пушкина, 61</v>
      </c>
      <c r="E2" s="15" t="str">
        <f>[1]!VLOOKUPCOUPLE('Начальный вариант'!$A$2:$N$16,1,$A2,COLUMN(),CHAR(10))</f>
        <v>56588</v>
      </c>
      <c r="F2" s="15" t="str">
        <f>[1]!VLOOKUPCOUPLE('Начальный вариант'!$A$2:$N$16,1,$A2,COLUMN(),CHAR(10))</f>
        <v>Товаровед</v>
      </c>
      <c r="G2" s="15">
        <f>[1]!VLOOKUPCOUPLE('Начальный вариант'!$A$2:$N$16,1,$A2,COLUMN(),CHAR(10))</f>
      </c>
      <c r="H2" s="15" t="str">
        <f>[1]!VLOOKUPCOUPLE('Начальный вариант'!$A$2:$N$16,1,$A2,COLUMN(),CHAR(10))</f>
        <v>Свердловская область</v>
      </c>
      <c r="I2" s="15" t="str">
        <f>[1]!VLOOKUPCOUPLE('Начальный вариант'!$A$2:$N$16,1,$A2,COLUMN(),CHAR(10))</f>
        <v>Рублик Ирина Викторовна</v>
      </c>
      <c r="J2" s="15" t="str">
        <f>[1]!VLOOKUPCOUPLE('Начальный вариант'!$A$2:$N$16,1,$A2,COLUMN(),CHAR(10))</f>
        <v>ООО " 1"                                                  </v>
      </c>
      <c r="K2" s="15" t="str">
        <f>VLOOKUPCOUPLE('Начальный вариант'!$A$2:$N$16,1,$A2,COLUMN(),CHAR(10))</f>
        <v>Не начат</v>
      </c>
      <c r="L2" s="15">
        <f>[1]!VLOOKUPCOUPLE('Начальный вариант'!$A$2:$N$16,1,$A2,COLUMN(),CHAR(10))</f>
      </c>
      <c r="M2" s="15">
        <f>[1]!VLOOKUPCOUPLE('Начальный вариант'!$A$2:$N$16,1,$A2,COLUMN(),CHAR(10))</f>
      </c>
      <c r="N2" s="15">
        <f>[1]!VLOOKUPCOUPLE('Начальный вариант'!$A$2:$N$16,2,--$B2,COLUMN(),CHAR(10))</f>
      </c>
    </row>
    <row r="3" spans="1:14" ht="30">
      <c r="A3" s="5" t="s">
        <v>83</v>
      </c>
      <c r="B3" s="15" t="str">
        <f>[1]!VLOOKUPCOUPLE('Начальный вариант'!$A$2:$N$16,1,$A3,COLUMN(),CHAR(10))</f>
        <v>123456788</v>
      </c>
      <c r="C3" s="15" t="str">
        <f>[1]!VLOOKUPCOUPLE('Начальный вариант'!$A$2:$N$16,2,--$B3,COLUMN(),CHAR(10))</f>
        <v>Егоров Станислав Викторович</v>
      </c>
      <c r="D3" s="15" t="str">
        <f>[1]!VLOOKUPCOUPLE('Начальный вариант'!$A$2:$N$16,1,$A3,COLUMN(),CHAR(10))</f>
        <v>Сочи, Туапсинская, 12</v>
      </c>
      <c r="E3" s="15" t="str">
        <f>[1]!VLOOKUPCOUPLE('Начальный вариант'!$A$2:$N$16,1,$A3,COLUMN(),CHAR(10))</f>
        <v>56993</v>
      </c>
      <c r="F3" s="15" t="str">
        <f>[1]!VLOOKUPCOUPLE('Начальный вариант'!$A$2:$N$16,1,$A3,COLUMN(),CHAR(10))</f>
        <v>Дежурант</v>
      </c>
      <c r="G3" s="15">
        <f>[1]!VLOOKUPCOUPLE('Начальный вариант'!$A$2:$N$16,1,$A3,COLUMN(),CHAR(10))</f>
      </c>
      <c r="H3" s="15" t="str">
        <f>[1]!VLOOKUPCOUPLE('Начальный вариант'!$A$2:$N$16,1,$A3,COLUMN(),CHAR(10))</f>
        <v>Краснодарский край</v>
      </c>
      <c r="I3" s="15">
        <f>[1]!VLOOKUPCOUPLE('Начальный вариант'!$A$2:$N$16,1,$A3,COLUMN(),CHAR(10))</f>
      </c>
      <c r="J3" s="15" t="str">
        <f>[1]!VLOOKUPCOUPLE('Начальный вариант'!$A$2:$N$16,1,$A3,COLUMN(),CHAR(10))</f>
        <v>ООО "2"                                                 </v>
      </c>
      <c r="K3" s="15" t="str">
        <f>VLOOKUPCOUPLE('Начальный вариант'!$A$2:$N$16,1,$A3,COLUMN(),CHAR(10))</f>
        <v>Не начат</v>
      </c>
      <c r="L3" s="15">
        <f>[1]!VLOOKUPCOUPLE('Начальный вариант'!$A$2:$N$16,1,$A3,COLUMN(),CHAR(10))</f>
      </c>
      <c r="M3" s="15">
        <f>[1]!VLOOKUPCOUPLE('Начальный вариант'!$A$2:$N$16,1,$A3,COLUMN(),CHAR(10))</f>
      </c>
      <c r="N3" s="15">
        <f>[1]!VLOOKUPCOUPLE('Начальный вариант'!$A$2:$N$16,2,--$B3,COLUMN(),CHAR(10))</f>
      </c>
    </row>
    <row r="4" spans="1:14" ht="45">
      <c r="A4" s="5" t="s">
        <v>84</v>
      </c>
      <c r="B4" s="15" t="str">
        <f>[1]!VLOOKUPCOUPLE('Начальный вариант'!$A$2:$N$16,1,$A4,COLUMN(),CHAR(10))</f>
        <v>123456889</v>
      </c>
      <c r="C4" s="15" t="str">
        <f>[1]!VLOOKUPCOUPLE('Начальный вариант'!$A$2:$N$16,2,--$B4,COLUMN(),CHAR(10))</f>
        <v>Смехов Эдуард Станиславович</v>
      </c>
      <c r="D4" s="15" t="str">
        <f>[1]!VLOOKUPCOUPLE('Начальный вариант'!$A$2:$N$16,1,$A4,COLUMN(),CHAR(10))</f>
        <v>Казань. Тат, Набережные Челны, Чулман 1</v>
      </c>
      <c r="E4" s="15" t="str">
        <f>[1]!VLOOKUPCOUPLE('Начальный вариант'!$A$2:$N$16,1,$A4,COLUMN(),CHAR(10))</f>
        <v>26039</v>
      </c>
      <c r="F4" s="15" t="str">
        <f>[1]!VLOOKUPCOUPLE('Начальный вариант'!$A$2:$N$16,1,$A4,COLUMN(),CHAR(10))</f>
        <v>Менеджер</v>
      </c>
      <c r="G4" s="15">
        <f>[1]!VLOOKUPCOUPLE('Начальный вариант'!$A$2:$N$16,1,$A4,COLUMN(),CHAR(10))</f>
      </c>
      <c r="H4" s="15" t="str">
        <f>[1]!VLOOKUPCOUPLE('Начальный вариант'!$A$2:$N$16,1,$A4,COLUMN(),CHAR(10))</f>
        <v>Татарстан</v>
      </c>
      <c r="I4" s="16" t="str">
        <f>[1]!VLOOKUPCOUPLE('Начальный вариант'!$A$2:$N$16,1,$A4,COLUMN(),CHAR(10))</f>
        <v>Кладникова Кадер Талиповна
Хуснинова Резида Рашитовна</v>
      </c>
      <c r="J4" s="15" t="str">
        <f>[1]!VLOOKUPCOUPLE('Начальный вариант'!$A$2:$N$16,1,$A4,COLUMN(),CHAR(10))</f>
        <v>ООО "3"                                                  </v>
      </c>
      <c r="K4" s="15" t="str">
        <f>VLOOKUPCOUPLE('Начальный вариант'!$A$2:$N$16,1,$A4,COLUMN(),CHAR(10))</f>
        <v>В процессе</v>
      </c>
      <c r="L4" s="15" t="str">
        <f>[1]!VLOOKUPCOUPLE('Начальный вариант'!$A$2:$N$16,1,$A4,COLUMN(),CHAR(10))</f>
        <v>00:05:19</v>
      </c>
      <c r="M4" s="15" t="str">
        <f>[1]!VLOOKUPCOUPLE('Начальный вариант'!$A$2:$N$16,1,$A4,COLUMN(),CHAR(10))</f>
        <v>75</v>
      </c>
      <c r="N4" s="15" t="str">
        <f>[1]!VLOOKUPCOUPLE('Начальный вариант'!$A$2:$N$16,2,--$B4,COLUMN(),CHAR(10))</f>
        <v>Вопрос 2. Ваш возраст?
Вопрос 5. Вредные привычки?
Вопрос 6. Ваш вес?</v>
      </c>
    </row>
    <row r="5" spans="1:14" ht="45">
      <c r="A5" s="5" t="s">
        <v>85</v>
      </c>
      <c r="B5" s="15" t="str">
        <f>[1]!VLOOKUPCOUPLE('Начальный вариант'!$A$2:$N$16,1,$A5,COLUMN(),CHAR(10))</f>
        <v>123456889</v>
      </c>
      <c r="C5" s="15" t="str">
        <f>[1]!VLOOKUPCOUPLE('Начальный вариант'!$A$2:$N$16,2,--$B5,COLUMN(),CHAR(10))</f>
        <v>Смехов Эдуард Станиславович</v>
      </c>
      <c r="D5" s="15" t="str">
        <f>[1]!VLOOKUPCOUPLE('Начальный вариант'!$A$2:$N$16,1,$A5,COLUMN(),CHAR(10))</f>
        <v>Казань. Тат, Набережные Челны, Сююмбике, 3</v>
      </c>
      <c r="E5" s="15" t="str">
        <f>[1]!VLOOKUPCOUPLE('Начальный вариант'!$A$2:$N$16,1,$A5,COLUMN(),CHAR(10))</f>
        <v>26038</v>
      </c>
      <c r="F5" s="15" t="str">
        <f>[1]!VLOOKUPCOUPLE('Начальный вариант'!$A$2:$N$16,1,$A5,COLUMN(),CHAR(10))</f>
        <v>Товаровед</v>
      </c>
      <c r="G5" s="15">
        <f>[1]!VLOOKUPCOUPLE('Начальный вариант'!$A$2:$N$16,1,$A5,COLUMN(),CHAR(10))</f>
      </c>
      <c r="H5" s="15" t="str">
        <f>[1]!VLOOKUPCOUPLE('Начальный вариант'!$A$2:$N$16,1,$A5,COLUMN(),CHAR(10))</f>
        <v>Татарстан</v>
      </c>
      <c r="I5" s="16" t="str">
        <f>[1]!VLOOKUPCOUPLE('Начальный вариант'!$A$2:$N$16,1,$A5,COLUMN(),CHAR(10))</f>
        <v>Исмагилова Кадрия Талиповна
Хасанова Резида Рашитовна</v>
      </c>
      <c r="J5" s="15" t="str">
        <f>[1]!VLOOKUPCOUPLE('Начальный вариант'!$A$2:$N$16,1,$A5,COLUMN(),CHAR(10))</f>
        <v>ООО "5"                                                  </v>
      </c>
      <c r="K5" s="15" t="str">
        <f>VLOOKUPCOUPLE('Начальный вариант'!$A$2:$N$16,1,$A5,COLUMN(),CHAR(10))</f>
        <v>В процессе</v>
      </c>
      <c r="L5" s="15" t="str">
        <f>[1]!VLOOKUPCOUPLE('Начальный вариант'!$A$2:$N$16,1,$A5,COLUMN(),CHAR(10))</f>
        <v>00:05:19</v>
      </c>
      <c r="M5" s="15" t="str">
        <f>[1]!VLOOKUPCOUPLE('Начальный вариант'!$A$2:$N$16,1,$A5,COLUMN(),CHAR(10))</f>
        <v>75</v>
      </c>
      <c r="N5" s="15" t="str">
        <f>[1]!VLOOKUPCOUPLE('Начальный вариант'!$A$2:$N$16,2,--$B5,COLUMN(),CHAR(10))</f>
        <v>Вопрос 2. Ваш возраст?
Вопрос 5. Вредные привычки?
Вопрос 6. Ваш вес?</v>
      </c>
    </row>
    <row r="6" spans="1:14" ht="30">
      <c r="A6" s="5" t="s">
        <v>86</v>
      </c>
      <c r="B6" s="15" t="str">
        <f>[1]!VLOOKUPCOUPLE('Начальный вариант'!$A$2:$N$16,1,$A6,COLUMN(),CHAR(10))</f>
        <v>123456787</v>
      </c>
      <c r="C6" s="15" t="str">
        <f>[1]!VLOOKUPCOUPLE('Начальный вариант'!$A$2:$N$16,2,--$B6,COLUMN(),CHAR(10))</f>
        <v>Величко Алена Алексеевна</v>
      </c>
      <c r="D6" s="15" t="str">
        <f>[1]!VLOOKUPCOUPLE('Начальный вариант'!$A$2:$N$16,1,$A6,COLUMN(),CHAR(10))</f>
        <v>Сургут</v>
      </c>
      <c r="E6" s="15" t="str">
        <f>[1]!VLOOKUPCOUPLE('Начальный вариант'!$A$2:$N$16,1,$A6,COLUMN(),CHAR(10))</f>
        <v>57658</v>
      </c>
      <c r="F6" s="15">
        <f>[1]!VLOOKUPCOUPLE('Начальный вариант'!$A$2:$N$16,1,$A6,COLUMN(),CHAR(10))</f>
      </c>
      <c r="G6" s="15" t="str">
        <f>[1]!VLOOKUPCOUPLE('Начальный вариант'!$A$2:$N$16,1,$A6,COLUMN(),CHAR(10))</f>
        <v>Уволен(а)</v>
      </c>
      <c r="H6" s="15">
        <f>[1]!VLOOKUPCOUPLE('Начальный вариант'!$A$2:$N$16,1,$A6,COLUMN(),CHAR(10))</f>
      </c>
      <c r="I6" s="15">
        <f>[1]!VLOOKUPCOUPLE('Начальный вариант'!$A$2:$N$16,1,$A6,COLUMN(),CHAR(10))</f>
      </c>
      <c r="J6" s="15">
        <f>[1]!VLOOKUPCOUPLE('Начальный вариант'!$A$2:$N$16,1,$A6,COLUMN(),CHAR(10))</f>
      </c>
      <c r="K6" s="15" t="str">
        <f>[1]!VLOOKUPCOUPLE('Начальный вариант'!$A$2:$N$16,1,$A6,COLUMN(),CHAR(10))</f>
        <v>Не начат</v>
      </c>
      <c r="L6" s="15">
        <f>[1]!VLOOKUPCOUPLE('Начальный вариант'!$A$2:$N$16,1,$A6,COLUMN(),CHAR(10))</f>
      </c>
      <c r="M6" s="15">
        <f>[1]!VLOOKUPCOUPLE('Начальный вариант'!$A$2:$N$16,1,$A6,COLUMN(),CHAR(10))</f>
      </c>
      <c r="N6" s="15">
        <f>[1]!VLOOKUPCOUPLE('Начальный вариант'!$A$2:$N$16,2,--$B6,COLUMN(),CHAR(10))</f>
      </c>
    </row>
    <row r="7" spans="1:14" ht="45">
      <c r="A7" s="5" t="s">
        <v>87</v>
      </c>
      <c r="B7" s="15" t="str">
        <f>[1]!VLOOKUPCOUPLE('Начальный вариант'!$A$2:$N$16,1,$A7,COLUMN(),CHAR(10))</f>
        <v>512345678</v>
      </c>
      <c r="C7" s="15" t="str">
        <f>[1]!VLOOKUPCOUPLE('Начальный вариант'!$A$2:$N$16,2,--$B7,COLUMN(),CHAR(10))</f>
        <v>Островцова Ирина Владимировна</v>
      </c>
      <c r="D7" s="15" t="str">
        <f>[1]!VLOOKUPCOUPLE('Начальный вариант'!$A$2:$N$16,1,$A7,COLUMN(),CHAR(10))</f>
        <v>Сургут, Университетская</v>
      </c>
      <c r="E7" s="15" t="str">
        <f>[1]!VLOOKUPCOUPLE('Начальный вариант'!$A$2:$N$16,1,$A7,COLUMN(),CHAR(10))</f>
        <v>51354</v>
      </c>
      <c r="F7" s="15" t="str">
        <f>[1]!VLOOKUPCOUPLE('Начальный вариант'!$A$2:$N$16,1,$A7,COLUMN(),CHAR(10))</f>
        <v>Заведующий</v>
      </c>
      <c r="G7" s="15">
        <f>[1]!VLOOKUPCOUPLE('Начальный вариант'!$A$2:$N$16,1,$A7,COLUMN(),CHAR(10))</f>
      </c>
      <c r="H7" s="15" t="str">
        <f>[1]!VLOOKUPCOUPLE('Начальный вариант'!$A$2:$N$16,1,$A7,COLUMN(),CHAR(10))</f>
        <v>ХМАО (Сургут)</v>
      </c>
      <c r="I7" s="15" t="str">
        <f>[1]!VLOOKUPCOUPLE('Начальный вариант'!$A$2:$N$16,1,$A7,COLUMN(),CHAR(10))</f>
        <v>Тимочка Елена Викторовна</v>
      </c>
      <c r="J7" s="15" t="str">
        <f>[1]!VLOOKUPCOUPLE('Начальный вариант'!$A$2:$N$16,1,$A7,COLUMN(),CHAR(10))</f>
        <v>ООО "10"                                               </v>
      </c>
      <c r="K7" s="15" t="str">
        <f>VLOOKUPCOUPLE('Начальный вариант'!$A$2:$N$16,1,$A7,COLUMN(),CHAR(10))</f>
        <v>В процессе</v>
      </c>
      <c r="L7" s="15" t="str">
        <f>[1]!VLOOKUPCOUPLE('Начальный вариант'!$A$2:$N$16,1,$A7,COLUMN(),CHAR(10))</f>
        <v>00:02:27</v>
      </c>
      <c r="M7" s="15" t="str">
        <f>[1]!VLOOKUPCOUPLE('Начальный вариант'!$A$2:$N$16,1,$A7,COLUMN(),CHAR(10))</f>
        <v>75</v>
      </c>
      <c r="N7" s="15" t="str">
        <f>[1]!VLOOKUPCOUPLE('Начальный вариант'!$A$2:$N$16,2,--$B7,COLUMN(),CHAR(10))</f>
        <v>Вопрос 5. Вредные привычки?
Вопрос 6. Ваш вес?</v>
      </c>
    </row>
    <row r="8" spans="1:14" ht="60">
      <c r="A8" s="5" t="s">
        <v>88</v>
      </c>
      <c r="B8" s="15" t="str">
        <f>[1]!VLOOKUPCOUPLE('Начальный вариант'!$A$2:$N$16,1,$A8,COLUMN(),CHAR(10))</f>
        <v>123456737</v>
      </c>
      <c r="C8" s="15" t="str">
        <f>[1]!VLOOKUPCOUPLE('Начальный вариант'!$A$2:$N$16,2,--$B8,COLUMN(),CHAR(10))</f>
        <v>Бумашкова Елена Валерьевна</v>
      </c>
      <c r="D8" s="15" t="str">
        <f>[1]!VLOOKUPCOUPLE('Начальный вариант'!$A$2:$N$16,1,$A8,COLUMN(),CHAR(10))</f>
        <v>Киров, К. Маркса, 105</v>
      </c>
      <c r="E8" s="15" t="str">
        <f>[1]!VLOOKUPCOUPLE('Начальный вариант'!$A$2:$N$16,1,$A8,COLUMN(),CHAR(10))</f>
        <v>55755</v>
      </c>
      <c r="F8" s="15" t="str">
        <f>[1]!VLOOKUPCOUPLE('Начальный вариант'!$A$2:$N$16,1,$A8,COLUMN(),CHAR(10))</f>
        <v>Менеджер</v>
      </c>
      <c r="G8" s="15">
        <f>[1]!VLOOKUPCOUPLE('Начальный вариант'!$A$2:$N$16,1,$A8,COLUMN(),CHAR(10))</f>
      </c>
      <c r="H8" s="15" t="str">
        <f>[1]!VLOOKUPCOUPLE('Начальный вариант'!$A$2:$N$16,1,$A8,COLUMN(),CHAR(10))</f>
        <v>Кировская область</v>
      </c>
      <c r="I8" s="15" t="str">
        <f>[1]!VLOOKUPCOUPLE('Начальный вариант'!$A$2:$N$16,1,$A8,COLUMN(),CHAR(10))</f>
        <v>Олюшина Екатерина Викторовна</v>
      </c>
      <c r="J8" s="15" t="str">
        <f>[1]!VLOOKUPCOUPLE('Начальный вариант'!$A$2:$N$16,1,$A8,COLUMN(),CHAR(10))</f>
        <v>ООО "9"                                                </v>
      </c>
      <c r="K8" s="15" t="str">
        <f>VLOOKUPCOUPLE('Начальный вариант'!$A$2:$N$16,1,$A8,COLUMN(),CHAR(10))</f>
        <v>Пройден</v>
      </c>
      <c r="L8" s="15" t="str">
        <f>[1]!VLOOKUPCOUPLE('Начальный вариант'!$A$2:$N$16,1,$A8,COLUMN(),CHAR(10))</f>
        <v>00:02:35</v>
      </c>
      <c r="M8" s="15" t="str">
        <f>[1]!VLOOKUPCOUPLE('Начальный вариант'!$A$2:$N$16,1,$A8,COLUMN(),CHAR(10))</f>
        <v>50</v>
      </c>
      <c r="N8" s="15" t="str">
        <f>[1]!VLOOKUPCOUPLE('Начальный вариант'!$A$2:$N$16,2,--$B8,COLUMN(),CHAR(10))</f>
        <v>Вопрос 1. Ваше ФИО?
Вопрос 2. Ваш возраст?
Вопрос 6. Ваш вес?
Вопрос 8. Выберите утверждение о себе?</v>
      </c>
    </row>
    <row r="9" spans="1:14" ht="60">
      <c r="A9" s="5" t="s">
        <v>89</v>
      </c>
      <c r="B9" s="15" t="str">
        <f>[1]!VLOOKUPCOUPLE('Начальный вариант'!$A$2:$N$16,1,$A9,COLUMN(),CHAR(10))</f>
        <v>123456737</v>
      </c>
      <c r="C9" s="15" t="str">
        <f>[1]!VLOOKUPCOUPLE('Начальный вариант'!$A$2:$N$16,2,--$B9,COLUMN(),CHAR(10))</f>
        <v>Бумашкова Елена Валерьевна</v>
      </c>
      <c r="D9" s="15" t="str">
        <f>[1]!VLOOKUPCOUPLE('Начальный вариант'!$A$2:$N$16,1,$A9,COLUMN(),CHAR(10))</f>
        <v>Киров, Степина, 31</v>
      </c>
      <c r="E9" s="15" t="str">
        <f>[1]!VLOOKUPCOUPLE('Начальный вариант'!$A$2:$N$16,1,$A9,COLUMN(),CHAR(10))</f>
        <v>56859</v>
      </c>
      <c r="F9" s="15" t="str">
        <f>[1]!VLOOKUPCOUPLE('Начальный вариант'!$A$2:$N$16,1,$A9,COLUMN(),CHAR(10))</f>
        <v>Заведующий</v>
      </c>
      <c r="G9" s="15">
        <f>[1]!VLOOKUPCOUPLE('Начальный вариант'!$A$2:$N$16,1,$A9,COLUMN(),CHAR(10))</f>
      </c>
      <c r="H9" s="15" t="str">
        <f>[1]!VLOOKUPCOUPLE('Начальный вариант'!$A$2:$N$16,1,$A9,COLUMN(),CHAR(10))</f>
        <v>Кировская область</v>
      </c>
      <c r="I9" s="15" t="str">
        <f>[1]!VLOOKUPCOUPLE('Начальный вариант'!$A$2:$N$16,1,$A9,COLUMN(),CHAR(10))</f>
        <v>Широкова Ирина Анатольевна</v>
      </c>
      <c r="J9" s="15" t="str">
        <f>[1]!VLOOKUPCOUPLE('Начальный вариант'!$A$2:$N$16,1,$A9,COLUMN(),CHAR(10))</f>
        <v>ООО "11"                                                </v>
      </c>
      <c r="K9" s="16" t="str">
        <f>VLOOKUPCOUPLE('Начальный вариант'!$A$2:$N$16,1,$A9,COLUMN(),CHAR(10))</f>
        <v>Пройден</v>
      </c>
      <c r="L9" s="15" t="str">
        <f>[1]!VLOOKUPCOUPLE('Начальный вариант'!$A$2:$N$16,1,$A9,COLUMN(),CHAR(10))</f>
        <v>00:02:35</v>
      </c>
      <c r="M9" s="15" t="str">
        <f>[1]!VLOOKUPCOUPLE('Начальный вариант'!$A$2:$N$16,1,$A9,COLUMN(),CHAR(10))</f>
        <v>50</v>
      </c>
      <c r="N9" s="15" t="str">
        <f>[1]!VLOOKUPCOUPLE('Начальный вариант'!$A$2:$N$16,2,--$B9,COLUMN(),CHAR(10))</f>
        <v>Вопрос 1. Ваше ФИО?
Вопрос 2. Ваш возраст?
Вопрос 6. Ваш вес?
Вопрос 8. Выберите утверждение о себе?</v>
      </c>
    </row>
    <row r="10" spans="1:14" ht="68.25" customHeight="1">
      <c r="A10" s="5" t="s">
        <v>90</v>
      </c>
      <c r="B10" s="15" t="str">
        <f>[1]!VLOOKUPCOUPLE('Начальный вариант'!$A$2:$N$16,1,$A10,COLUMN(),CHAR(10))</f>
        <v>123456737</v>
      </c>
      <c r="C10" s="15" t="str">
        <f>[1]!VLOOKUPCOUPLE('Начальный вариант'!$A$2:$N$16,2,--$B10,COLUMN(),CHAR(10))</f>
        <v>Бумашкова Елена Валерьевна</v>
      </c>
      <c r="D10" s="15" t="str">
        <f>[1]!VLOOKUPCOUPLE('Начальный вариант'!$A$2:$N$16,1,$A10,COLUMN(),CHAR(10))</f>
        <v>Киров, Светлицкая, 41</v>
      </c>
      <c r="E10" s="15" t="str">
        <f>[1]!VLOOKUPCOUPLE('Начальный вариант'!$A$2:$N$16,1,$A10,COLUMN(),CHAR(10))</f>
        <v>51239</v>
      </c>
      <c r="F10" s="15" t="str">
        <f>[1]!VLOOKUPCOUPLE('Начальный вариант'!$A$2:$N$16,1,$A10,COLUMN(),CHAR(10))</f>
        <v>Заведующий</v>
      </c>
      <c r="G10" s="15">
        <f>[1]!VLOOKUPCOUPLE('Начальный вариант'!$A$2:$N$16,1,$A10,COLUMN(),CHAR(10))</f>
      </c>
      <c r="H10" s="15" t="str">
        <f>[1]!VLOOKUPCOUPLE('Начальный вариант'!$A$2:$N$16,1,$A10,COLUMN(),CHAR(10))</f>
        <v>Кировская область</v>
      </c>
      <c r="I10" s="15" t="str">
        <f>[1]!VLOOKUPCOUPLE('Начальный вариант'!$A$2:$N$16,1,$A10,COLUMN(),CHAR(10))</f>
        <v>Смертина Анастасия Юрьевна</v>
      </c>
      <c r="J10" s="15" t="str">
        <f>[1]!VLOOKUPCOUPLE('Начальный вариант'!$A$2:$N$16,1,$A10,COLUMN(),CHAR(10))</f>
        <v>ООО "11"                                                </v>
      </c>
      <c r="K10" s="15" t="str">
        <f>[1]!VLOOKUPCOUPLE('Начальный вариант'!$A$2:$N$16,1,$A10,COLUMN(),CHAR(10))</f>
        <v>Пройден</v>
      </c>
      <c r="L10" s="15" t="str">
        <f>[1]!VLOOKUPCOUPLE('Начальный вариант'!$A$2:$N$16,1,$A10,COLUMN(),CHAR(10))</f>
        <v>00:02:35</v>
      </c>
      <c r="M10" s="15" t="str">
        <f>[1]!VLOOKUPCOUPLE('Начальный вариант'!$A$2:$N$16,1,$A10,COLUMN(),CHAR(10))</f>
        <v>50</v>
      </c>
      <c r="N10" s="15" t="str">
        <f>[1]!VLOOKUPCOUPLE('Начальный вариант'!$A$2:$N$16,2,--$B10,COLUMN(),CHAR(10))</f>
        <v>Вопрос 1. Ваше ФИО?
Вопрос 2. Ваш возраст?
Вопрос 6. Ваш вес?
Вопрос 8. Выберите утверждение о себе?</v>
      </c>
    </row>
    <row r="11" spans="1:14" ht="30">
      <c r="A11" s="5" t="s">
        <v>91</v>
      </c>
      <c r="B11" s="15" t="str">
        <f>[1]!VLOOKUPCOUPLE('Начальный вариант'!$A$2:$N$16,1,$A11,COLUMN(),CHAR(10))</f>
        <v>123456746</v>
      </c>
      <c r="C11" s="15" t="str">
        <f>[1]!VLOOKUPCOUPLE('Начальный вариант'!$A$2:$N$16,2,--$B11,COLUMN(),CHAR(10))</f>
        <v>Игнатова Светлана Анатольевна</v>
      </c>
      <c r="D11" s="15" t="str">
        <f>[1]!VLOOKUPCOUPLE('Начальный вариант'!$A$2:$N$16,1,$A11,COLUMN(),CHAR(10))</f>
        <v>Коми, Сыктывкар, Лучникова ш.,5</v>
      </c>
      <c r="E11" s="15" t="str">
        <f>[1]!VLOOKUPCOUPLE('Начальный вариант'!$A$2:$N$16,1,$A11,COLUMN(),CHAR(10))</f>
        <v>57131</v>
      </c>
      <c r="F11" s="15" t="str">
        <f>[1]!VLOOKUPCOUPLE('Начальный вариант'!$A$2:$N$16,1,$A11,COLUMN(),CHAR(10))</f>
        <v>Товаровед</v>
      </c>
      <c r="G11" s="15">
        <f>[1]!VLOOKUPCOUPLE('Начальный вариант'!$A$2:$N$16,1,$A11,COLUMN(),CHAR(10))</f>
      </c>
      <c r="H11" s="15" t="str">
        <f>[1]!VLOOKUPCOUPLE('Начальный вариант'!$A$2:$N$16,1,$A11,COLUMN(),CHAR(10))</f>
        <v>КОМИ (1 зона Сыктывкар)</v>
      </c>
      <c r="I11" s="15" t="str">
        <f>[1]!VLOOKUPCOUPLE('Начальный вариант'!$A$2:$N$16,1,$A11,COLUMN(),CHAR(10))</f>
        <v>Венера Татьяна Васильевна</v>
      </c>
      <c r="J11" s="15" t="str">
        <f>[1]!VLOOKUPCOUPLE('Начальный вариант'!$A$2:$N$16,1,$A11,COLUMN(),CHAR(10))</f>
        <v>ООО "10"                                     </v>
      </c>
      <c r="K11" s="15" t="str">
        <f>[1]!VLOOKUPCOUPLE('Начальный вариант'!$A$2:$N$16,1,$A11,COLUMN(),CHAR(10))</f>
        <v>Пройден</v>
      </c>
      <c r="L11" s="15" t="str">
        <f>[1]!VLOOKUPCOUPLE('Начальный вариант'!$A$2:$N$16,1,$A11,COLUMN(),CHAR(10))</f>
        <v>00:03:41</v>
      </c>
      <c r="M11" s="15" t="str">
        <f>[1]!VLOOKUPCOUPLE('Начальный вариант'!$A$2:$N$16,1,$A11,COLUMN(),CHAR(10))</f>
        <v>87</v>
      </c>
      <c r="N11" s="15" t="str">
        <f>[1]!VLOOKUPCOUPLE('Начальный вариант'!$A$2:$N$16,2,--$B11,COLUMN(),CHAR(10))</f>
        <v>Вопрос 5. Вредные привычки?
Вопрос 8. Выберите утверждение о себе?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N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b">
        <f>--Лист1!B2=Итоговый!A2</f>
        <v>1</v>
      </c>
      <c r="B1" t="b">
        <f>Лист1!C2=Итоговый!B2</f>
        <v>1</v>
      </c>
      <c r="C1" t="b">
        <f>Лист1!D2=Итоговый!C2</f>
        <v>1</v>
      </c>
      <c r="D1" t="b">
        <f>--Лист1!E2=Итоговый!D2</f>
        <v>1</v>
      </c>
      <c r="E1" t="b">
        <f>Лист1!F2=Итоговый!E2</f>
        <v>1</v>
      </c>
      <c r="F1" t="b">
        <f>Лист1!G2=Итоговый!F2</f>
        <v>1</v>
      </c>
      <c r="G1" t="b">
        <f>Лист1!H2=Итоговый!G2</f>
        <v>1</v>
      </c>
      <c r="H1" t="b">
        <f>Лист1!I2=Итоговый!H2</f>
        <v>1</v>
      </c>
      <c r="I1" t="b">
        <f>Лист1!J2=Итоговый!I2</f>
        <v>1</v>
      </c>
      <c r="J1" t="b">
        <f>Лист1!K2=Итоговый!J2</f>
        <v>1</v>
      </c>
      <c r="K1" t="b">
        <f>Лист1!L2=Итоговый!K2</f>
        <v>1</v>
      </c>
      <c r="L1" t="b">
        <f>Лист1!M2=Итоговый!L2</f>
        <v>1</v>
      </c>
      <c r="M1" t="b">
        <f>Лист1!N2=Итоговый!M2</f>
        <v>1</v>
      </c>
      <c r="N1" t="b">
        <f>Лист1!O2=Итоговый!N2</f>
        <v>1</v>
      </c>
    </row>
    <row r="2" spans="1:14" ht="15">
      <c r="A2" t="b">
        <f>--Лист1!B3=Итоговый!A3</f>
        <v>1</v>
      </c>
      <c r="B2" t="b">
        <f>Лист1!C3=Итоговый!B3</f>
        <v>1</v>
      </c>
      <c r="C2" t="b">
        <f>Лист1!D3=Итоговый!C3</f>
        <v>1</v>
      </c>
      <c r="D2" t="b">
        <f>--Лист1!E3=Итоговый!D3</f>
        <v>1</v>
      </c>
      <c r="E2" t="b">
        <f>Лист1!F3=Итоговый!E3</f>
        <v>1</v>
      </c>
      <c r="F2" t="b">
        <f>Лист1!G3=Итоговый!F3</f>
        <v>1</v>
      </c>
      <c r="G2" t="b">
        <f>Лист1!H3=Итоговый!G3</f>
        <v>1</v>
      </c>
      <c r="H2" t="b">
        <f>Лист1!I3=Итоговый!H3</f>
        <v>1</v>
      </c>
      <c r="I2" t="b">
        <f>Лист1!J3=Итоговый!I3</f>
        <v>1</v>
      </c>
      <c r="J2" t="b">
        <f>Лист1!K3=Итоговый!J3</f>
        <v>1</v>
      </c>
      <c r="K2" t="b">
        <f>Лист1!L3=Итоговый!K3</f>
        <v>1</v>
      </c>
      <c r="L2" t="b">
        <f>Лист1!M3=Итоговый!L3</f>
        <v>1</v>
      </c>
      <c r="M2" t="b">
        <f>Лист1!N3=Итоговый!M3</f>
        <v>1</v>
      </c>
      <c r="N2" t="b">
        <f>Лист1!O3=Итоговый!N3</f>
        <v>1</v>
      </c>
    </row>
    <row r="3" spans="1:14" ht="15">
      <c r="A3" t="b">
        <f>--Лист1!B4=Итоговый!A4</f>
        <v>1</v>
      </c>
      <c r="B3" t="b">
        <f>Лист1!C4=Итоговый!B4</f>
        <v>1</v>
      </c>
      <c r="C3" t="b">
        <f>Лист1!D4=Итоговый!C4</f>
        <v>1</v>
      </c>
      <c r="D3" t="b">
        <f>--Лист1!E4=Итоговый!D4</f>
        <v>1</v>
      </c>
      <c r="E3" t="b">
        <f>Лист1!F4=Итоговый!E4</f>
        <v>1</v>
      </c>
      <c r="F3" t="b">
        <f>Лист1!G4=Итоговый!F4</f>
        <v>1</v>
      </c>
      <c r="G3" t="b">
        <f>Лист1!H4=Итоговый!G4</f>
        <v>1</v>
      </c>
      <c r="H3" s="17" t="b">
        <f>Лист1!I4=Итоговый!H4</f>
        <v>0</v>
      </c>
      <c r="I3" t="b">
        <f>Лист1!J4=Итоговый!I4</f>
        <v>1</v>
      </c>
      <c r="J3" t="b">
        <f>Лист1!K4=Итоговый!J4</f>
        <v>1</v>
      </c>
      <c r="K3" t="b">
        <f>Лист1!L4=Итоговый!K4</f>
        <v>1</v>
      </c>
      <c r="L3" t="b">
        <f>Лист1!M4=Итоговый!L4</f>
        <v>1</v>
      </c>
      <c r="M3" t="b">
        <f>Лист1!N4=Итоговый!M4</f>
        <v>1</v>
      </c>
      <c r="N3" t="b">
        <f>Лист1!O4=Итоговый!N4</f>
        <v>1</v>
      </c>
    </row>
    <row r="4" spans="1:14" ht="15">
      <c r="A4" t="b">
        <f>--Лист1!B5=Итоговый!A5</f>
        <v>1</v>
      </c>
      <c r="B4" t="b">
        <f>Лист1!C5=Итоговый!B5</f>
        <v>1</v>
      </c>
      <c r="C4" t="b">
        <f>Лист1!D5=Итоговый!C5</f>
        <v>1</v>
      </c>
      <c r="D4" t="b">
        <f>--Лист1!E5=Итоговый!D5</f>
        <v>1</v>
      </c>
      <c r="E4" t="b">
        <f>Лист1!F5=Итоговый!E5</f>
        <v>1</v>
      </c>
      <c r="F4" t="b">
        <f>Лист1!G5=Итоговый!F5</f>
        <v>1</v>
      </c>
      <c r="G4" t="b">
        <f>Лист1!H5=Итоговый!G5</f>
        <v>1</v>
      </c>
      <c r="H4" s="17" t="b">
        <f>Лист1!I5=Итоговый!H5</f>
        <v>0</v>
      </c>
      <c r="I4" t="b">
        <f>Лист1!J5=Итоговый!I5</f>
        <v>1</v>
      </c>
      <c r="J4" t="b">
        <f>Лист1!K5=Итоговый!J5</f>
        <v>1</v>
      </c>
      <c r="K4" t="b">
        <f>Лист1!L5=Итоговый!K5</f>
        <v>1</v>
      </c>
      <c r="L4" t="b">
        <f>Лист1!M5=Итоговый!L5</f>
        <v>1</v>
      </c>
      <c r="M4" t="b">
        <f>Лист1!N5=Итоговый!M5</f>
        <v>1</v>
      </c>
      <c r="N4" t="b">
        <f>Лист1!O5=Итоговый!N5</f>
        <v>1</v>
      </c>
    </row>
    <row r="5" spans="1:14" ht="15">
      <c r="A5" t="b">
        <f>--Лист1!B6=Итоговый!A6</f>
        <v>1</v>
      </c>
      <c r="B5" t="b">
        <f>Лист1!C6=Итоговый!B6</f>
        <v>1</v>
      </c>
      <c r="C5" t="b">
        <f>Лист1!D6=Итоговый!C6</f>
        <v>1</v>
      </c>
      <c r="D5" t="b">
        <f>--Лист1!E6=Итоговый!D6</f>
        <v>1</v>
      </c>
      <c r="E5" t="b">
        <f>Лист1!F6=Итоговый!E6</f>
        <v>1</v>
      </c>
      <c r="F5" t="b">
        <f>Лист1!G6=Итоговый!F6</f>
        <v>1</v>
      </c>
      <c r="G5" t="b">
        <f>Лист1!H6=Итоговый!G6</f>
        <v>1</v>
      </c>
      <c r="H5" t="b">
        <f>Лист1!I6=Итоговый!H6</f>
        <v>1</v>
      </c>
      <c r="I5" t="b">
        <f>Лист1!J6=Итоговый!I6</f>
        <v>1</v>
      </c>
      <c r="J5" t="b">
        <f>Лист1!K6=Итоговый!J6</f>
        <v>1</v>
      </c>
      <c r="K5" t="b">
        <f>Лист1!L6=Итоговый!K6</f>
        <v>1</v>
      </c>
      <c r="L5" t="b">
        <f>Лист1!M6=Итоговый!L6</f>
        <v>1</v>
      </c>
      <c r="M5" t="b">
        <f>Лист1!N6=Итоговый!M6</f>
        <v>1</v>
      </c>
      <c r="N5" t="b">
        <f>Лист1!O6=Итоговый!N6</f>
        <v>1</v>
      </c>
    </row>
    <row r="6" spans="1:14" ht="15">
      <c r="A6" t="b">
        <f>--Лист1!B7=Итоговый!A7</f>
        <v>1</v>
      </c>
      <c r="B6" t="b">
        <f>Лист1!C7=Итоговый!B7</f>
        <v>1</v>
      </c>
      <c r="C6" t="b">
        <f>Лист1!D7=Итоговый!C7</f>
        <v>1</v>
      </c>
      <c r="D6" t="b">
        <f>--Лист1!E7=Итоговый!D7</f>
        <v>1</v>
      </c>
      <c r="E6" t="b">
        <f>Лист1!F7=Итоговый!E7</f>
        <v>1</v>
      </c>
      <c r="F6" t="b">
        <f>Лист1!G7=Итоговый!F7</f>
        <v>1</v>
      </c>
      <c r="G6" t="b">
        <f>Лист1!H7=Итоговый!G7</f>
        <v>1</v>
      </c>
      <c r="H6" t="b">
        <f>Лист1!I7=Итоговый!H7</f>
        <v>1</v>
      </c>
      <c r="I6" t="b">
        <f>Лист1!J7=Итоговый!I7</f>
        <v>1</v>
      </c>
      <c r="J6" t="b">
        <f>Лист1!K7=Итоговый!J7</f>
        <v>1</v>
      </c>
      <c r="K6" t="b">
        <f>Лист1!L7=Итоговый!K7</f>
        <v>1</v>
      </c>
      <c r="L6" t="b">
        <f>Лист1!M7=Итоговый!L7</f>
        <v>1</v>
      </c>
      <c r="M6" t="b">
        <f>Лист1!N7=Итоговый!M7</f>
        <v>1</v>
      </c>
      <c r="N6" t="b">
        <f>Лист1!O7=Итоговый!N7</f>
        <v>1</v>
      </c>
    </row>
    <row r="7" spans="1:14" ht="15">
      <c r="A7" t="b">
        <f>--Лист1!B8=Итоговый!A8</f>
        <v>1</v>
      </c>
      <c r="B7" t="b">
        <f>Лист1!C8=Итоговый!B8</f>
        <v>1</v>
      </c>
      <c r="C7" t="b">
        <f>Лист1!D8=Итоговый!C8</f>
        <v>1</v>
      </c>
      <c r="D7" t="b">
        <f>--Лист1!E8=Итоговый!D8</f>
        <v>1</v>
      </c>
      <c r="E7" t="b">
        <f>Лист1!F8=Итоговый!E8</f>
        <v>1</v>
      </c>
      <c r="F7" t="b">
        <f>Лист1!G8=Итоговый!F8</f>
        <v>1</v>
      </c>
      <c r="G7" t="b">
        <f>Лист1!H8=Итоговый!G8</f>
        <v>1</v>
      </c>
      <c r="H7" t="b">
        <f>Лист1!I8=Итоговый!H8</f>
        <v>1</v>
      </c>
      <c r="I7" t="b">
        <f>Лист1!J8=Итоговый!I8</f>
        <v>1</v>
      </c>
      <c r="J7" t="b">
        <f>Лист1!K8=Итоговый!J8</f>
        <v>1</v>
      </c>
      <c r="K7" t="b">
        <f>Лист1!L8=Итоговый!K8</f>
        <v>1</v>
      </c>
      <c r="L7" t="b">
        <f>Лист1!M8=Итоговый!L8</f>
        <v>1</v>
      </c>
      <c r="M7" t="b">
        <f>Лист1!N8=Итоговый!M8</f>
        <v>1</v>
      </c>
      <c r="N7" t="b">
        <f>Лист1!O8=Итоговый!N8</f>
        <v>1</v>
      </c>
    </row>
    <row r="8" spans="1:14" ht="15">
      <c r="A8" t="b">
        <f>--Лист1!B9=Итоговый!A9</f>
        <v>1</v>
      </c>
      <c r="B8" t="b">
        <f>Лист1!C9=Итоговый!B9</f>
        <v>1</v>
      </c>
      <c r="C8" t="b">
        <f>Лист1!D9=Итоговый!C9</f>
        <v>1</v>
      </c>
      <c r="D8" t="b">
        <f>--Лист1!E9=Итоговый!D9</f>
        <v>1</v>
      </c>
      <c r="E8" t="b">
        <f>Лист1!F9=Итоговый!E9</f>
        <v>1</v>
      </c>
      <c r="F8" t="b">
        <f>Лист1!G9=Итоговый!F9</f>
        <v>1</v>
      </c>
      <c r="G8" t="b">
        <f>Лист1!H9=Итоговый!G9</f>
        <v>1</v>
      </c>
      <c r="H8" t="b">
        <f>Лист1!I9=Итоговый!H9</f>
        <v>1</v>
      </c>
      <c r="I8" t="b">
        <f>Лист1!J9=Итоговый!I9</f>
        <v>1</v>
      </c>
      <c r="J8" s="17" t="b">
        <f>Лист1!K9=Итоговый!J9</f>
        <v>0</v>
      </c>
      <c r="K8" t="b">
        <f>Лист1!L9=Итоговый!K9</f>
        <v>1</v>
      </c>
      <c r="L8" t="b">
        <f>Лист1!M9=Итоговый!L9</f>
        <v>1</v>
      </c>
      <c r="M8" t="b">
        <f>Лист1!N9=Итоговый!M9</f>
        <v>1</v>
      </c>
      <c r="N8" t="b">
        <f>Лист1!O9=Итоговый!N9</f>
        <v>1</v>
      </c>
    </row>
    <row r="9" spans="1:14" ht="15">
      <c r="A9" t="b">
        <f>--Лист1!B10=Итоговый!A10</f>
        <v>1</v>
      </c>
      <c r="B9" t="b">
        <f>Лист1!C10=Итоговый!B10</f>
        <v>1</v>
      </c>
      <c r="C9" t="b">
        <f>Лист1!D10=Итоговый!C10</f>
        <v>1</v>
      </c>
      <c r="D9" t="b">
        <f>--Лист1!E10=Итоговый!D10</f>
        <v>1</v>
      </c>
      <c r="E9" t="b">
        <f>Лист1!F10=Итоговый!E10</f>
        <v>1</v>
      </c>
      <c r="F9" t="b">
        <f>Лист1!G10=Итоговый!F10</f>
        <v>1</v>
      </c>
      <c r="G9" t="b">
        <f>Лист1!H10=Итоговый!G10</f>
        <v>1</v>
      </c>
      <c r="H9" t="b">
        <f>Лист1!I10=Итоговый!H10</f>
        <v>1</v>
      </c>
      <c r="I9" t="b">
        <f>Лист1!J10=Итоговый!I10</f>
        <v>1</v>
      </c>
      <c r="J9" t="b">
        <f>Лист1!K10=Итоговый!J10</f>
        <v>1</v>
      </c>
      <c r="K9" t="b">
        <f>Лист1!L10=Итоговый!K10</f>
        <v>1</v>
      </c>
      <c r="L9" t="b">
        <f>Лист1!M10=Итоговый!L10</f>
        <v>1</v>
      </c>
      <c r="M9" t="b">
        <f>Лист1!N10=Итоговый!M10</f>
        <v>1</v>
      </c>
      <c r="N9" t="b">
        <f>Лист1!O10=Итоговый!N10</f>
        <v>1</v>
      </c>
    </row>
    <row r="10" spans="1:14" ht="15">
      <c r="A10" t="b">
        <f>--Лист1!B11=Итоговый!A11</f>
        <v>1</v>
      </c>
      <c r="B10" t="b">
        <f>Лист1!C11=Итоговый!B11</f>
        <v>1</v>
      </c>
      <c r="C10" t="b">
        <f>Лист1!D11=Итоговый!C11</f>
        <v>1</v>
      </c>
      <c r="D10" t="b">
        <f>--Лист1!E11=Итоговый!D11</f>
        <v>1</v>
      </c>
      <c r="E10" t="b">
        <f>Лист1!F11=Итоговый!E11</f>
        <v>1</v>
      </c>
      <c r="F10" t="b">
        <f>Лист1!G11=Итоговый!F11</f>
        <v>1</v>
      </c>
      <c r="G10" t="b">
        <f>Лист1!H11=Итоговый!G11</f>
        <v>1</v>
      </c>
      <c r="H10" t="b">
        <f>Лист1!I11=Итоговый!H11</f>
        <v>1</v>
      </c>
      <c r="I10" t="b">
        <f>Лист1!J11=Итоговый!I11</f>
        <v>1</v>
      </c>
      <c r="J10" t="b">
        <f>Лист1!K11=Итоговый!J11</f>
        <v>1</v>
      </c>
      <c r="K10" t="b">
        <f>Лист1!L11=Итоговый!K11</f>
        <v>1</v>
      </c>
      <c r="L10" t="b">
        <f>Лист1!M11=Итоговый!L11</f>
        <v>1</v>
      </c>
      <c r="M10" t="b">
        <f>Лист1!N11=Итоговый!M11</f>
        <v>1</v>
      </c>
      <c r="N10" t="b">
        <f>Лист1!O11=Итоговый!N11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2020-07-23T09:43:04Z</dcterms:modified>
  <cp:category/>
  <cp:version/>
  <cp:contentType/>
  <cp:contentStatus/>
</cp:coreProperties>
</file>