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yaB\Desktop\"/>
    </mc:Choice>
  </mc:AlternateContent>
  <xr:revisionPtr revIDLastSave="0" documentId="13_ncr:1_{61A22E37-A847-479A-AA5F-C91C851172E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F6" i="1" s="1"/>
  <c r="G6" i="1" s="1"/>
  <c r="H6" i="1" s="1"/>
  <c r="F5" i="1"/>
  <c r="G5" i="1" s="1"/>
  <c r="H5" i="1" s="1"/>
  <c r="F4" i="1"/>
  <c r="G4" i="1" s="1"/>
  <c r="H4" i="1" s="1"/>
  <c r="F3" i="1"/>
  <c r="G3" i="1" s="1"/>
  <c r="H3" i="1" s="1"/>
  <c r="F2" i="1"/>
  <c r="G2" i="1" s="1"/>
  <c r="J2" i="1" s="1"/>
  <c r="H2" i="1" l="1"/>
</calcChain>
</file>

<file path=xl/sharedStrings.xml><?xml version="1.0" encoding="utf-8"?>
<sst xmlns="http://schemas.openxmlformats.org/spreadsheetml/2006/main" count="14" uniqueCount="14">
  <si>
    <t>Бикалутамид 50мг</t>
  </si>
  <si>
    <t>Бикалутамид 150мг</t>
  </si>
  <si>
    <t>реализация за 6 месяцев</t>
  </si>
  <si>
    <t>срмес реализация</t>
  </si>
  <si>
    <t>остаток план на 01.01.21</t>
  </si>
  <si>
    <t>законтрактовано</t>
  </si>
  <si>
    <t>реализация до конца года</t>
  </si>
  <si>
    <t>цена по последней поставке</t>
  </si>
  <si>
    <t>модель 2020</t>
  </si>
  <si>
    <t>остаток на 03.07</t>
  </si>
  <si>
    <t>Энзалутамид</t>
  </si>
  <si>
    <t>Абиратерон</t>
  </si>
  <si>
    <t>Флутамид</t>
  </si>
  <si>
    <t>разница модель и реализации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</si>
</sst>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реализация за 6 месяцев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Лист1!$A$2:$A$6</c:f>
              <c:strCache>
                <c:ptCount val="5"/>
                <c:pt idx="0">
                  <c:v>Бикалутамид 50мг</c:v>
                </c:pt>
                <c:pt idx="1">
                  <c:v>Бикалутамид 150мг</c:v>
                </c:pt>
                <c:pt idx="2">
                  <c:v>Флутамид</c:v>
                </c:pt>
                <c:pt idx="3">
                  <c:v>Энзалутамид</c:v>
                </c:pt>
                <c:pt idx="4">
                  <c:v>Абиратерон</c:v>
                </c:pt>
              </c:strCache>
            </c:strRef>
          </c:cat>
          <c:val>
            <c:numRef>
              <c:f>Лист1!$B$2:$B$6</c:f>
              <c:numCache>
                <c:formatCode>#,##0</c:formatCode>
                <c:ptCount val="5"/>
                <c:pt idx="0">
                  <c:v>200000</c:v>
                </c:pt>
                <c:pt idx="1">
                  <c:v>71732</c:v>
                </c:pt>
                <c:pt idx="2">
                  <c:v>104300</c:v>
                </c:pt>
                <c:pt idx="3">
                  <c:v>276304</c:v>
                </c:pt>
                <c:pt idx="4">
                  <c:v>270600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7-4EF4-96E3-85FF555AB893}"/>
            </c:ext>
          </c:extLst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модель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Лист1!$A$2:$A$6</c:f>
              <c:strCache>
                <c:ptCount val="5"/>
                <c:pt idx="0">
                  <c:v>Бикалутамид 50мг</c:v>
                </c:pt>
                <c:pt idx="1">
                  <c:v>Бикалутамид 150мг</c:v>
                </c:pt>
                <c:pt idx="2">
                  <c:v>Флутамид</c:v>
                </c:pt>
                <c:pt idx="3">
                  <c:v>Энзалутамид</c:v>
                </c:pt>
                <c:pt idx="4">
                  <c:v>Абиратерон</c:v>
                </c:pt>
              </c:strCache>
            </c:strRef>
          </c:cat>
          <c:val>
            <c:numRef>
              <c:f>Лист1!$C$2:$C$6</c:f>
              <c:numCache>
                <c:formatCode>#,##0</c:formatCode>
                <c:ptCount val="5"/>
                <c:pt idx="0">
                  <c:v>482669</c:v>
                </c:pt>
                <c:pt idx="1">
                  <c:v>724004</c:v>
                </c:pt>
                <c:pt idx="2">
                  <c:v>1305399</c:v>
                </c:pt>
                <c:pt idx="3">
                  <c:v>269988</c:v>
                </c:pt>
                <c:pt idx="4">
                  <c:v>544239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7-4EF4-96E3-85FF555AB893}"/>
            </c:ext>
          </c:extLst>
        </c:ser>
        <c:ser>
          <c:idx val="2"/>
          <c:order val="2"/>
          <c:tx>
            <c:strRef>
              <c:f>Лист1!$D$1</c:f>
              <c:strCache>
                <c:ptCount val="1"/>
                <c:pt idx="0">
                  <c:v>остаток на 03.07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Лист1!$A$2:$A$6</c:f>
              <c:strCache>
                <c:ptCount val="5"/>
                <c:pt idx="0">
                  <c:v>Бикалутамид 50мг</c:v>
                </c:pt>
                <c:pt idx="1">
                  <c:v>Бикалутамид 150мг</c:v>
                </c:pt>
                <c:pt idx="2">
                  <c:v>Флутамид</c:v>
                </c:pt>
                <c:pt idx="3">
                  <c:v>Энзалутамид</c:v>
                </c:pt>
                <c:pt idx="4">
                  <c:v>Абиратерон</c:v>
                </c:pt>
              </c:strCache>
            </c:strRef>
          </c:cat>
          <c:val>
            <c:numRef>
              <c:f>Лист1!$D$2:$D$6</c:f>
              <c:numCache>
                <c:formatCode>#,##0</c:formatCode>
                <c:ptCount val="5"/>
                <c:pt idx="0">
                  <c:v>200000</c:v>
                </c:pt>
                <c:pt idx="1">
                  <c:v>4500</c:v>
                </c:pt>
                <c:pt idx="2">
                  <c:v>500000</c:v>
                </c:pt>
                <c:pt idx="3">
                  <c:v>20000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7-4EF4-96E3-85FF555AB893}"/>
            </c:ext>
          </c:extLst>
        </c:ser>
        <c:ser>
          <c:idx val="3"/>
          <c:order val="3"/>
          <c:tx>
            <c:strRef>
              <c:f>Лист1!$E$1</c:f>
              <c:strCache>
                <c:ptCount val="1"/>
                <c:pt idx="0">
                  <c:v>законтрактовано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Лист1!$A$2:$A$6</c:f>
              <c:strCache>
                <c:ptCount val="5"/>
                <c:pt idx="0">
                  <c:v>Бикалутамид 50мг</c:v>
                </c:pt>
                <c:pt idx="1">
                  <c:v>Бикалутамид 150мг</c:v>
                </c:pt>
                <c:pt idx="2">
                  <c:v>Флутамид</c:v>
                </c:pt>
                <c:pt idx="3">
                  <c:v>Энзалутамид</c:v>
                </c:pt>
                <c:pt idx="4">
                  <c:v>Абиратерон</c:v>
                </c:pt>
              </c:strCache>
            </c:strRef>
          </c:cat>
          <c:val>
            <c:numRef>
              <c:f>Лист1!$E$2:$E$6</c:f>
              <c:numCache>
                <c:formatCode>#,##0</c:formatCode>
                <c:ptCount val="5"/>
                <c:pt idx="0">
                  <c:v>2000</c:v>
                </c:pt>
                <c:pt idx="1">
                  <c:v>70000</c:v>
                </c:pt>
                <c:pt idx="3">
                  <c:v>300000</c:v>
                </c:pt>
                <c:pt idx="4">
                  <c:v>150000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57-4EF4-96E3-85FF555AB893}"/>
            </c:ext>
          </c:extLst>
        </c:ser>
        <c:ser>
          <c:idx val="4"/>
          <c:order val="4"/>
          <c:tx>
            <c:strRef>
              <c:f>Лист1!$H$1</c:f>
              <c:strCache>
                <c:ptCount val="1"/>
                <c:pt idx="0">
                  <c:v>остаток план на 01.01.21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Лист1!$A$2:$A$6</c:f>
              <c:strCache>
                <c:ptCount val="5"/>
                <c:pt idx="0">
                  <c:v>Бикалутамид 50мг</c:v>
                </c:pt>
                <c:pt idx="1">
                  <c:v>Бикалутамид 150мг</c:v>
                </c:pt>
                <c:pt idx="2">
                  <c:v>Флутамид</c:v>
                </c:pt>
                <c:pt idx="3">
                  <c:v>Энзалутамид</c:v>
                </c:pt>
                <c:pt idx="4">
                  <c:v>Абиратерон</c:v>
                </c:pt>
              </c:strCache>
            </c:strRef>
          </c:cat>
          <c:val>
            <c:numRef>
              <c:f>Лист1!$H$2:$H$6</c:f>
              <c:numCache>
                <c:formatCode>#,##0</c:formatCode>
                <c:ptCount val="5"/>
                <c:pt idx="0">
                  <c:v>-18000.000000000029</c:v>
                </c:pt>
                <c:pt idx="1">
                  <c:v>-4405.2000000000116</c:v>
                </c:pt>
                <c:pt idx="2">
                  <c:v>385270</c:v>
                </c:pt>
                <c:pt idx="3">
                  <c:v>16065.599999999977</c:v>
                </c:pt>
                <c:pt idx="4">
                  <c:v>-147460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57-4EF4-96E3-85FF555AB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9746432"/>
        <c:axId val="610733696"/>
      </c:barChart>
      <c:catAx>
        <c:axId val="57974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10733696"/>
        <c:crosses val="autoZero"/>
        <c:auto val="1"/>
        <c:lblAlgn val="ctr"/>
        <c:lblOffset val="100"/>
        <c:noMultiLvlLbl val="0"/>
      </c:catAx>
      <c:valAx>
        <c:axId val="61073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974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6</xdr:row>
      <xdr:rowOff>176212</xdr:rowOff>
    </xdr:from>
    <xdr:to>
      <xdr:col>6</xdr:col>
      <xdr:colOff>76200</xdr:colOff>
      <xdr:row>21</xdr:row>
      <xdr:rowOff>61912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40A2B163-2E0B-4FCF-B789-569107563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H12" sqref="H12"/>
    </sheetView>
  </sheetViews>
  <sheetFormatPr defaultRowHeight="15" x14ac:dyDescent="0.25"/>
  <cols>
    <col min="1" max="1" width="23.7109375" customWidth="1"/>
    <col min="2" max="10" width="12.140625" customWidth="1"/>
  </cols>
  <sheetData>
    <row r="1" spans="1:10" s="3" customFormat="1" ht="45" x14ac:dyDescent="0.25">
      <c r="B1" s="3" t="s">
        <v>2</v>
      </c>
      <c r="C1" s="3" t="s">
        <v>8</v>
      </c>
      <c r="D1" s="3" t="s">
        <v>9</v>
      </c>
      <c r="E1" s="3" t="s">
        <v>5</v>
      </c>
      <c r="F1" s="3" t="s">
        <v>3</v>
      </c>
      <c r="G1" s="3" t="s">
        <v>6</v>
      </c>
      <c r="H1" s="3" t="s">
        <v>4</v>
      </c>
      <c r="I1" s="3" t="s">
        <v>7</v>
      </c>
      <c r="J1" s="3" t="s">
        <v>13</v>
      </c>
    </row>
    <row r="2" spans="1:10" x14ac:dyDescent="0.25">
      <c r="A2" t="s">
        <v>0</v>
      </c>
      <c r="B2" s="1">
        <v>200000</v>
      </c>
      <c r="C2" s="1">
        <v>482669</v>
      </c>
      <c r="D2" s="1">
        <v>200000</v>
      </c>
      <c r="E2" s="1">
        <v>2000</v>
      </c>
      <c r="F2" s="1">
        <f>B2/6</f>
        <v>33333.333333333336</v>
      </c>
      <c r="G2" s="1">
        <f>F2*6*1.1</f>
        <v>220000.00000000003</v>
      </c>
      <c r="H2" s="1">
        <f>D2+E2-G2</f>
        <v>-18000.000000000029</v>
      </c>
      <c r="I2" s="2">
        <v>18.420000000000002</v>
      </c>
      <c r="J2" s="1">
        <f>C2-G2-B2</f>
        <v>62669</v>
      </c>
    </row>
    <row r="3" spans="1:10" x14ac:dyDescent="0.25">
      <c r="A3" t="s">
        <v>1</v>
      </c>
      <c r="B3" s="1">
        <v>71732</v>
      </c>
      <c r="C3" s="1">
        <v>724004</v>
      </c>
      <c r="D3" s="1">
        <v>4500</v>
      </c>
      <c r="E3" s="1">
        <v>70000</v>
      </c>
      <c r="F3" s="1">
        <f>B3/6</f>
        <v>11955.333333333334</v>
      </c>
      <c r="G3" s="1">
        <f>F3*6*1.1</f>
        <v>78905.200000000012</v>
      </c>
      <c r="H3" s="1">
        <f>D3+E3-G3</f>
        <v>-4405.2000000000116</v>
      </c>
      <c r="I3" s="1"/>
    </row>
    <row r="4" spans="1:10" x14ac:dyDescent="0.25">
      <c r="A4" t="s">
        <v>12</v>
      </c>
      <c r="B4" s="1">
        <v>104300</v>
      </c>
      <c r="C4" s="1">
        <v>1305399</v>
      </c>
      <c r="D4" s="1">
        <v>500000</v>
      </c>
      <c r="E4" s="1"/>
      <c r="F4" s="1">
        <f>B4/6</f>
        <v>17383.333333333332</v>
      </c>
      <c r="G4" s="1">
        <f>F4*6*1.1</f>
        <v>114730.00000000001</v>
      </c>
      <c r="H4" s="1">
        <f>D4+E4-G4</f>
        <v>385270</v>
      </c>
      <c r="I4" s="1"/>
    </row>
    <row r="5" spans="1:10" x14ac:dyDescent="0.25">
      <c r="A5" t="s">
        <v>10</v>
      </c>
      <c r="B5" s="1">
        <v>276304</v>
      </c>
      <c r="C5" s="1">
        <v>269988</v>
      </c>
      <c r="D5" s="1">
        <v>20000</v>
      </c>
      <c r="E5" s="1">
        <v>300000</v>
      </c>
      <c r="F5" s="1">
        <f>B5/6</f>
        <v>46050.666666666664</v>
      </c>
      <c r="G5" s="1">
        <f>F5*6*1.1</f>
        <v>303934.40000000002</v>
      </c>
      <c r="H5" s="1">
        <f>D5+E5-G5</f>
        <v>16065.599999999977</v>
      </c>
      <c r="I5" s="1"/>
    </row>
    <row r="6" spans="1:10" x14ac:dyDescent="0.25">
      <c r="A6" t="s">
        <v>11</v>
      </c>
      <c r="B6" s="1">
        <f>84360+186240</f>
        <v>270600</v>
      </c>
      <c r="C6" s="1">
        <v>544239</v>
      </c>
      <c r="D6" s="1">
        <v>200</v>
      </c>
      <c r="E6" s="1">
        <v>150000</v>
      </c>
      <c r="F6" s="1">
        <f>B6/6</f>
        <v>45100</v>
      </c>
      <c r="G6" s="1">
        <f>F6*6*1.1</f>
        <v>297660</v>
      </c>
      <c r="H6" s="1">
        <f>D6+E6-G6</f>
        <v>-147460</v>
      </c>
      <c r="I6" s="2">
        <v>915.43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 Блездов</cp:lastModifiedBy>
  <dcterms:created xsi:type="dcterms:W3CDTF">2020-07-03T20:37:21Z</dcterms:created>
  <dcterms:modified xsi:type="dcterms:W3CDTF">2020-07-04T11:42:58Z</dcterms:modified>
</cp:coreProperties>
</file>