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4" i="1" l="1" a="1"/>
  <c r="I4" i="1" s="1"/>
  <c r="J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" i="1" a="1"/>
  <c r="I3" i="1" s="1"/>
  <c r="K3" i="1" s="1"/>
  <c r="B3" i="1" a="1"/>
  <c r="B3" i="1" s="1"/>
  <c r="B4" i="1" a="1"/>
  <c r="B4" i="1" s="1"/>
  <c r="D4" i="1" s="1"/>
  <c r="B5" i="1" a="1"/>
  <c r="B5" i="1" s="1"/>
  <c r="C5" i="1" s="1"/>
  <c r="B6" i="1" a="1"/>
  <c r="B6" i="1" s="1"/>
  <c r="C6" i="1" s="1"/>
  <c r="B7" i="1" a="1"/>
  <c r="B7" i="1" s="1"/>
  <c r="C7" i="1" s="1"/>
  <c r="B8" i="1" a="1"/>
  <c r="B8" i="1" s="1"/>
  <c r="C8" i="1" s="1"/>
  <c r="B9" i="1" a="1"/>
  <c r="B9" i="1" s="1"/>
  <c r="C9" i="1" s="1"/>
  <c r="B10" i="1" a="1"/>
  <c r="B10" i="1" s="1"/>
  <c r="C10" i="1" s="1"/>
  <c r="B11" i="1" a="1"/>
  <c r="B11" i="1" s="1"/>
  <c r="C11" i="1" s="1"/>
  <c r="B12" i="1" a="1"/>
  <c r="B12" i="1" s="1"/>
  <c r="B13" i="1" a="1"/>
  <c r="B13" i="1" s="1"/>
  <c r="C13" i="1" s="1"/>
  <c r="B14" i="1" a="1"/>
  <c r="B14" i="1" s="1"/>
  <c r="C14" i="1" s="1"/>
  <c r="B15" i="1" a="1"/>
  <c r="B15" i="1" s="1"/>
  <c r="C15" i="1" s="1"/>
  <c r="B16" i="1" a="1"/>
  <c r="B16" i="1" s="1"/>
  <c r="C16" i="1" s="1"/>
  <c r="B17" i="1" a="1"/>
  <c r="B17" i="1" s="1"/>
  <c r="C17" i="1" s="1"/>
  <c r="B18" i="1" a="1"/>
  <c r="B18" i="1" s="1"/>
  <c r="C18" i="1" s="1"/>
  <c r="B19" i="1" a="1"/>
  <c r="B19" i="1" s="1"/>
  <c r="C19" i="1" s="1"/>
  <c r="B20" i="1" a="1"/>
  <c r="B20" i="1" s="1"/>
  <c r="C20" i="1" s="1"/>
  <c r="B21" i="1" a="1"/>
  <c r="B21" i="1" s="1"/>
  <c r="C21" i="1" s="1"/>
  <c r="B22" i="1" a="1"/>
  <c r="B22" i="1" s="1"/>
  <c r="C22" i="1" s="1"/>
  <c r="B23" i="1" a="1"/>
  <c r="B23" i="1" s="1"/>
  <c r="C23" i="1" s="1"/>
  <c r="B24" i="1" a="1"/>
  <c r="B24" i="1" s="1"/>
  <c r="C24" i="1" s="1"/>
  <c r="B25" i="1" a="1"/>
  <c r="B25" i="1" s="1"/>
  <c r="C25" i="1" s="1"/>
  <c r="B26" i="1" a="1"/>
  <c r="B26" i="1" s="1"/>
  <c r="C26" i="1" s="1"/>
  <c r="B27" i="1" a="1"/>
  <c r="B27" i="1" s="1"/>
  <c r="C27" i="1" s="1"/>
  <c r="B28" i="1" a="1"/>
  <c r="B28" i="1" s="1"/>
  <c r="C28" i="1" s="1"/>
  <c r="B29" i="1" a="1"/>
  <c r="B29" i="1" s="1"/>
  <c r="C29" i="1" s="1"/>
  <c r="B30" i="1" a="1"/>
  <c r="B30" i="1" s="1"/>
  <c r="C30" i="1" s="1"/>
  <c r="B31" i="1" a="1"/>
  <c r="B31" i="1" s="1"/>
  <c r="C31" i="1" s="1"/>
  <c r="B32" i="1" a="1"/>
  <c r="B32" i="1" s="1"/>
  <c r="C32" i="1" s="1"/>
  <c r="B33" i="1" a="1"/>
  <c r="B33" i="1" s="1"/>
  <c r="C33" i="1" s="1"/>
  <c r="B34" i="1" a="1"/>
  <c r="B34" i="1" s="1"/>
  <c r="C34" i="1" s="1"/>
  <c r="J3" i="1" l="1"/>
  <c r="K4" i="1"/>
  <c r="C4" i="1"/>
  <c r="D3" i="1"/>
  <c r="C3" i="1"/>
  <c r="D9" i="1"/>
  <c r="D5" i="1"/>
  <c r="C12" i="1"/>
  <c r="D12" i="1"/>
  <c r="D33" i="1"/>
  <c r="D27" i="1"/>
  <c r="D21" i="1"/>
  <c r="D15" i="1"/>
  <c r="D32" i="1"/>
  <c r="D26" i="1"/>
  <c r="D20" i="1"/>
  <c r="D14" i="1"/>
  <c r="D8" i="1"/>
  <c r="D31" i="1"/>
  <c r="D25" i="1"/>
  <c r="D19" i="1"/>
  <c r="D13" i="1"/>
  <c r="D7" i="1"/>
  <c r="D30" i="1"/>
  <c r="D24" i="1"/>
  <c r="D18" i="1"/>
  <c r="D6" i="1"/>
  <c r="D29" i="1"/>
  <c r="D23" i="1"/>
  <c r="D17" i="1"/>
  <c r="D11" i="1"/>
  <c r="D34" i="1"/>
  <c r="D28" i="1"/>
  <c r="D22" i="1"/>
  <c r="D16" i="1"/>
  <c r="D10" i="1"/>
</calcChain>
</file>

<file path=xl/sharedStrings.xml><?xml version="1.0" encoding="utf-8"?>
<sst xmlns="http://schemas.openxmlformats.org/spreadsheetml/2006/main" count="12" uniqueCount="7">
  <si>
    <t>№ п/п</t>
  </si>
  <si>
    <t>Шифр детали</t>
  </si>
  <si>
    <t>наименование</t>
  </si>
  <si>
    <t xml:space="preserve">выполнение </t>
  </si>
  <si>
    <t xml:space="preserve">признак </t>
  </si>
  <si>
    <t>п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</si>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</sst>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Шифр детали</v>
          </cell>
        </row>
        <row r="2">
          <cell r="B2" t="str">
            <v>11.22.333.555</v>
          </cell>
          <cell r="C2" t="str">
            <v>Дет 1</v>
          </cell>
          <cell r="D2">
            <v>5</v>
          </cell>
          <cell r="E2" t="str">
            <v>вып.</v>
          </cell>
          <cell r="F2" t="str">
            <v>п</v>
          </cell>
        </row>
        <row r="3">
          <cell r="B3" t="str">
            <v>11.22.333.556</v>
          </cell>
          <cell r="C3" t="str">
            <v>Дет 2</v>
          </cell>
          <cell r="D3">
            <v>7</v>
          </cell>
          <cell r="E3" t="str">
            <v>вып.</v>
          </cell>
          <cell r="F3" t="str">
            <v>о</v>
          </cell>
        </row>
        <row r="4">
          <cell r="B4" t="str">
            <v>11.22.333.557</v>
          </cell>
          <cell r="C4" t="str">
            <v>Дет 3</v>
          </cell>
          <cell r="D4">
            <v>9</v>
          </cell>
          <cell r="E4" t="str">
            <v>вып.</v>
          </cell>
          <cell r="F4" t="str">
            <v>п</v>
          </cell>
        </row>
        <row r="5">
          <cell r="B5" t="str">
            <v>11.22.333.558</v>
          </cell>
          <cell r="C5" t="str">
            <v>Дет 4</v>
          </cell>
          <cell r="D5">
            <v>11</v>
          </cell>
          <cell r="E5" t="str">
            <v>вып.</v>
          </cell>
          <cell r="F5" t="str">
            <v>о</v>
          </cell>
        </row>
        <row r="6">
          <cell r="B6" t="str">
            <v>11.22.333.559</v>
          </cell>
          <cell r="C6" t="str">
            <v>Дет 5</v>
          </cell>
          <cell r="D6">
            <v>13</v>
          </cell>
          <cell r="E6" t="str">
            <v>вып.</v>
          </cell>
          <cell r="F6" t="str">
            <v>п</v>
          </cell>
        </row>
        <row r="7">
          <cell r="B7" t="str">
            <v>11.22.333.560</v>
          </cell>
          <cell r="C7" t="str">
            <v>Дет 6</v>
          </cell>
          <cell r="D7">
            <v>15</v>
          </cell>
          <cell r="E7" t="str">
            <v>вып.</v>
          </cell>
          <cell r="F7" t="str">
            <v>п</v>
          </cell>
        </row>
        <row r="8">
          <cell r="B8" t="str">
            <v>11.22.333.561</v>
          </cell>
          <cell r="C8" t="str">
            <v>Дет 7</v>
          </cell>
          <cell r="D8">
            <v>17</v>
          </cell>
          <cell r="E8" t="str">
            <v>вып.</v>
          </cell>
          <cell r="F8" t="str">
            <v>п</v>
          </cell>
        </row>
        <row r="9">
          <cell r="B9" t="str">
            <v>11.22.333.562</v>
          </cell>
          <cell r="C9" t="str">
            <v>Дет 8</v>
          </cell>
          <cell r="D9">
            <v>19</v>
          </cell>
          <cell r="E9" t="str">
            <v>вып.</v>
          </cell>
          <cell r="F9" t="str">
            <v>п</v>
          </cell>
        </row>
        <row r="10">
          <cell r="B10" t="str">
            <v>11.22.333.563</v>
          </cell>
          <cell r="C10" t="str">
            <v>Дет 9</v>
          </cell>
          <cell r="D10">
            <v>21</v>
          </cell>
          <cell r="E10" t="str">
            <v>вып.</v>
          </cell>
          <cell r="F10" t="str">
            <v>п</v>
          </cell>
        </row>
        <row r="11">
          <cell r="B11" t="str">
            <v>11.22.333.564</v>
          </cell>
          <cell r="C11" t="str">
            <v>Дет 10</v>
          </cell>
          <cell r="D11">
            <v>23</v>
          </cell>
          <cell r="E11" t="str">
            <v>вып.</v>
          </cell>
          <cell r="F11" t="str">
            <v>п</v>
          </cell>
        </row>
        <row r="12">
          <cell r="B12" t="str">
            <v>11.22.333.565</v>
          </cell>
          <cell r="C12" t="str">
            <v>Дет 11</v>
          </cell>
          <cell r="D12">
            <v>25</v>
          </cell>
          <cell r="E12" t="str">
            <v>вып.</v>
          </cell>
          <cell r="F12" t="str">
            <v>п</v>
          </cell>
        </row>
        <row r="13">
          <cell r="B13" t="str">
            <v>11.22.333.566</v>
          </cell>
          <cell r="C13" t="str">
            <v>Дет 12</v>
          </cell>
          <cell r="D13">
            <v>27</v>
          </cell>
          <cell r="E13" t="str">
            <v>вып.</v>
          </cell>
          <cell r="F13" t="str">
            <v>п</v>
          </cell>
        </row>
        <row r="14">
          <cell r="B14" t="str">
            <v>11.22.333.567</v>
          </cell>
          <cell r="C14" t="str">
            <v>Дет 13</v>
          </cell>
          <cell r="D14">
            <v>29</v>
          </cell>
          <cell r="E14" t="str">
            <v>вып.</v>
          </cell>
          <cell r="F14" t="str">
            <v>п</v>
          </cell>
        </row>
        <row r="15">
          <cell r="B15" t="str">
            <v>11.22.333.568</v>
          </cell>
          <cell r="C15" t="str">
            <v>Дет 14</v>
          </cell>
          <cell r="D15">
            <v>31</v>
          </cell>
          <cell r="E15" t="str">
            <v>вып.</v>
          </cell>
          <cell r="F15" t="str">
            <v>п</v>
          </cell>
        </row>
        <row r="16">
          <cell r="B16" t="str">
            <v>11.22.333.569</v>
          </cell>
          <cell r="C16" t="str">
            <v>Дет 15</v>
          </cell>
          <cell r="D16">
            <v>33</v>
          </cell>
          <cell r="E16" t="str">
            <v>вып.</v>
          </cell>
          <cell r="F16" t="str">
            <v>п</v>
          </cell>
        </row>
        <row r="17">
          <cell r="B17" t="str">
            <v>11.22.333.570</v>
          </cell>
          <cell r="C17" t="str">
            <v>Дет 16</v>
          </cell>
          <cell r="D17">
            <v>35</v>
          </cell>
          <cell r="E17" t="str">
            <v>вып.</v>
          </cell>
          <cell r="F17" t="str">
            <v>п</v>
          </cell>
        </row>
        <row r="18">
          <cell r="B18" t="str">
            <v>11.22.333.571</v>
          </cell>
          <cell r="C18" t="str">
            <v>Дет 17</v>
          </cell>
          <cell r="D18">
            <v>37</v>
          </cell>
          <cell r="E18" t="str">
            <v>вып.</v>
          </cell>
          <cell r="F18" t="str">
            <v>п</v>
          </cell>
        </row>
        <row r="19">
          <cell r="B19" t="str">
            <v>11.22.333.572</v>
          </cell>
          <cell r="C19" t="str">
            <v>Дет 18</v>
          </cell>
          <cell r="D19">
            <v>39</v>
          </cell>
          <cell r="E19" t="str">
            <v>вып.</v>
          </cell>
          <cell r="F19" t="str">
            <v>п</v>
          </cell>
        </row>
        <row r="20">
          <cell r="B20" t="str">
            <v>11.22.333.573</v>
          </cell>
          <cell r="C20" t="str">
            <v>Дет 19</v>
          </cell>
          <cell r="D20">
            <v>41</v>
          </cell>
          <cell r="E20" t="str">
            <v>вып.</v>
          </cell>
          <cell r="F20" t="str">
            <v>п</v>
          </cell>
        </row>
        <row r="21">
          <cell r="B21" t="str">
            <v>11.22.333.574</v>
          </cell>
          <cell r="C21" t="str">
            <v>Дет 20</v>
          </cell>
          <cell r="D21">
            <v>43</v>
          </cell>
          <cell r="E21" t="str">
            <v>вып.</v>
          </cell>
          <cell r="F21" t="str">
            <v>п</v>
          </cell>
        </row>
        <row r="22">
          <cell r="B22" t="str">
            <v>11.22.333.575</v>
          </cell>
          <cell r="C22" t="str">
            <v>Дет 21</v>
          </cell>
          <cell r="D22">
            <v>45</v>
          </cell>
          <cell r="E22" t="str">
            <v>вып.</v>
          </cell>
          <cell r="F22" t="str">
            <v>п</v>
          </cell>
        </row>
        <row r="23">
          <cell r="B23" t="str">
            <v>11.22.333.576</v>
          </cell>
          <cell r="C23" t="str">
            <v>Дет 22</v>
          </cell>
          <cell r="D23">
            <v>47</v>
          </cell>
          <cell r="E23" t="str">
            <v>вып.</v>
          </cell>
          <cell r="F23" t="str">
            <v>п</v>
          </cell>
        </row>
        <row r="24">
          <cell r="B24" t="str">
            <v>11.22.333.577</v>
          </cell>
          <cell r="C24" t="str">
            <v>Дет 23</v>
          </cell>
          <cell r="D24">
            <v>49</v>
          </cell>
          <cell r="E24" t="str">
            <v>вып.</v>
          </cell>
          <cell r="F24" t="str">
            <v>п</v>
          </cell>
        </row>
        <row r="25">
          <cell r="B25" t="str">
            <v>11.22.333.578</v>
          </cell>
          <cell r="C25" t="str">
            <v>Дет 24</v>
          </cell>
          <cell r="D25">
            <v>51</v>
          </cell>
          <cell r="E25" t="str">
            <v>вып.</v>
          </cell>
          <cell r="F25" t="str">
            <v>п</v>
          </cell>
        </row>
        <row r="26">
          <cell r="B26" t="str">
            <v>11.22.333.579</v>
          </cell>
          <cell r="C26" t="str">
            <v>Дет 25</v>
          </cell>
          <cell r="D26">
            <v>53</v>
          </cell>
          <cell r="E26" t="str">
            <v>вып.</v>
          </cell>
          <cell r="F26" t="str">
            <v>п</v>
          </cell>
        </row>
        <row r="27">
          <cell r="B27" t="str">
            <v>11.22.333.580</v>
          </cell>
          <cell r="C27" t="str">
            <v>Дет 26</v>
          </cell>
          <cell r="D27">
            <v>55</v>
          </cell>
          <cell r="E27" t="str">
            <v>вып.</v>
          </cell>
          <cell r="F27" t="str">
            <v>п</v>
          </cell>
        </row>
        <row r="28">
          <cell r="B28" t="str">
            <v>11.22.333.581</v>
          </cell>
          <cell r="C28" t="str">
            <v>Дет 27</v>
          </cell>
          <cell r="D28">
            <v>57</v>
          </cell>
          <cell r="E28" t="str">
            <v>вып.</v>
          </cell>
          <cell r="F28" t="str">
            <v>п</v>
          </cell>
        </row>
        <row r="29">
          <cell r="B29" t="str">
            <v>11.22.333.582</v>
          </cell>
          <cell r="C29" t="str">
            <v>Дет 28</v>
          </cell>
          <cell r="D29">
            <v>59</v>
          </cell>
          <cell r="E29" t="str">
            <v>вып.</v>
          </cell>
          <cell r="F29" t="str">
            <v>п</v>
          </cell>
        </row>
        <row r="30">
          <cell r="B30" t="str">
            <v>11.22.333.583</v>
          </cell>
          <cell r="C30" t="str">
            <v>Дет 29</v>
          </cell>
          <cell r="D30">
            <v>61</v>
          </cell>
          <cell r="E30" t="str">
            <v>вып.</v>
          </cell>
          <cell r="F30" t="str">
            <v>п</v>
          </cell>
        </row>
        <row r="31">
          <cell r="B31" t="str">
            <v>11.22.333.584</v>
          </cell>
          <cell r="C31" t="str">
            <v>Дет 30</v>
          </cell>
          <cell r="D31">
            <v>63</v>
          </cell>
          <cell r="E31" t="str">
            <v>вып.</v>
          </cell>
          <cell r="F31" t="str">
            <v>п</v>
          </cell>
        </row>
        <row r="32">
          <cell r="B32" t="str">
            <v>11.22.333.585</v>
          </cell>
          <cell r="C32" t="str">
            <v>Дет 31</v>
          </cell>
          <cell r="D32">
            <v>65</v>
          </cell>
          <cell r="E32" t="str">
            <v>вып.</v>
          </cell>
          <cell r="F32" t="str">
            <v>п</v>
          </cell>
        </row>
        <row r="33">
          <cell r="B33" t="str">
            <v>11.22.333.586</v>
          </cell>
          <cell r="C33" t="str">
            <v>Дет 32</v>
          </cell>
          <cell r="D33">
            <v>67</v>
          </cell>
          <cell r="E33" t="str">
            <v>вып.</v>
          </cell>
          <cell r="F33" t="str">
            <v>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3" sqref="B3"/>
    </sheetView>
  </sheetViews>
  <sheetFormatPr defaultRowHeight="15" x14ac:dyDescent="0.25"/>
  <cols>
    <col min="2" max="2" width="20" customWidth="1"/>
    <col min="3" max="3" width="16.85546875" customWidth="1"/>
    <col min="4" max="4" width="15.5703125" customWidth="1"/>
    <col min="5" max="5" width="26.140625" customWidth="1"/>
    <col min="9" max="9" width="20" customWidth="1"/>
    <col min="10" max="10" width="16.85546875" customWidth="1"/>
    <col min="11" max="11" width="15.5703125" customWidth="1"/>
  </cols>
  <sheetData>
    <row r="1" spans="1:11" x14ac:dyDescent="0.25">
      <c r="C1" s="3" t="s">
        <v>4</v>
      </c>
      <c r="D1" s="4" t="s">
        <v>5</v>
      </c>
      <c r="J1" s="3" t="s">
        <v>4</v>
      </c>
      <c r="K1" s="4" t="s">
        <v>6</v>
      </c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H2" s="1" t="s">
        <v>0</v>
      </c>
      <c r="I2" s="1" t="s">
        <v>1</v>
      </c>
      <c r="J2" s="1" t="s">
        <v>2</v>
      </c>
      <c r="K2" s="1" t="s">
        <v>3</v>
      </c>
    </row>
    <row r="3" spans="1:11" x14ac:dyDescent="0.25">
      <c r="A3">
        <v>1</v>
      </c>
      <c r="B3" t="str">
        <f t="array" ref="B3">IF(COUNTIF([1]Лист1!$F$2:$F$33,$D$1)&gt;=ROW(1:1),INDEX([1]Лист1!$B$1:$B$33,SMALL(IF([1]Лист1!$F$2:$F$33=$D$1,ROW([1]Лист1!$B$2:$B$33)),ROW(1:1))),"")</f>
        <v>11.22.333.555</v>
      </c>
      <c r="C3" t="str">
        <f>VLOOKUP(B3,[1]Лист1!$B$2:$E$33,2,0)</f>
        <v>Дет 1</v>
      </c>
      <c r="D3" s="2" t="str">
        <f>VLOOKUP(B3,[1]Лист1!$B$2:$E$33,4,0)</f>
        <v>вып.</v>
      </c>
      <c r="H3">
        <v>1</v>
      </c>
      <c r="I3" t="str">
        <f t="array" ref="I3">IF(COUNTIF([1]Лист1!$F$2:$F$33,$K$1)&gt;=ROW(1:1),INDEX([1]Лист1!$B$1:$B$33,SMALL(IF([1]Лист1!$F$2:$F$33=$K$1,ROW([1]Лист1!$B$2:$B$33)),ROW(1:1))),"")</f>
        <v>11.22.333.556</v>
      </c>
      <c r="J3" t="str">
        <f>VLOOKUP(I3,[1]Лист1!$B$2:$E$33,2,0)</f>
        <v>Дет 2</v>
      </c>
      <c r="K3" t="str">
        <f>VLOOKUP(I3,[1]Лист1!$B$2:$E$33,4,0)</f>
        <v>вып.</v>
      </c>
    </row>
    <row r="4" spans="1:11" x14ac:dyDescent="0.25">
      <c r="A4">
        <v>2</v>
      </c>
      <c r="B4" t="str">
        <f t="array" ref="B4">IF(COUNTIF([1]Лист1!$F$2:$F$33,$D$1)&gt;=ROW(2:2),INDEX([1]Лист1!$B$1:$B$33,SMALL(IF([1]Лист1!$F$2:$F$33=$D$1,ROW([1]Лист1!$B$2:$B$33)),ROW(2:2))),"")</f>
        <v>11.22.333.557</v>
      </c>
      <c r="C4" t="str">
        <f>VLOOKUP(B4,[1]Лист1!$B$2:$E$33,2,0)</f>
        <v>Дет 3</v>
      </c>
      <c r="D4" s="2" t="str">
        <f>VLOOKUP(B4,[1]Лист1!$B$2:$E$33,4,0)</f>
        <v>вып.</v>
      </c>
      <c r="H4">
        <v>2</v>
      </c>
      <c r="I4" t="str">
        <f t="array" ref="I4">IF(COUNTIF([1]Лист1!$F$2:$F$33,$K$1)&gt;=ROW(2:2),INDEX([1]Лист1!$B$1:$B$33,SMALL(IF([1]Лист1!$F$2:$F$33=$K$1,ROW([1]Лист1!$B$2:$B$33)),ROW(2:2))),"")</f>
        <v>11.22.333.558</v>
      </c>
      <c r="J4" t="str">
        <f>VLOOKUP(I4,[1]Лист1!$B$2:$E$33,2,0)</f>
        <v>Дет 4</v>
      </c>
      <c r="K4" t="str">
        <f>VLOOKUP(I4,[1]Лист1!$B$2:$E$33,4,0)</f>
        <v>вып.</v>
      </c>
    </row>
    <row r="5" spans="1:11" x14ac:dyDescent="0.25">
      <c r="A5">
        <v>3</v>
      </c>
      <c r="B5" t="str">
        <f t="array" ref="B5">IF(COUNTIF([1]Лист1!$F$2:$F$33,$D$1)&gt;=ROW(3:3),INDEX([1]Лист1!$B$1:$B$33,SMALL(IF([1]Лист1!$F$2:$F$33=$D$1,ROW([1]Лист1!$B$2:$B$33)),ROW(3:3))),"")</f>
        <v>11.22.333.559</v>
      </c>
      <c r="C5" t="str">
        <f>VLOOKUP(B5,[1]Лист1!$B$2:$E$33,2,0)</f>
        <v>Дет 5</v>
      </c>
      <c r="D5" s="2" t="str">
        <f>VLOOKUP(B5,[1]Лист1!$B$2:$E$33,4,0)</f>
        <v>вып.</v>
      </c>
      <c r="H5">
        <v>3</v>
      </c>
      <c r="I5" t="str">
        <f t="array" ref="I5">IF(COUNTIF([1]Лист1!$F$2:$F$33,$K$1)&gt;=ROW(3:3),INDEX([1]Лист1!$B$1:$B$33,SMALL(IF([1]Лист1!$F$2:$F$33=$K$1,ROW([1]Лист1!$B$2:$B$33)),ROW(3:3))),"")</f>
        <v/>
      </c>
    </row>
    <row r="6" spans="1:11" x14ac:dyDescent="0.25">
      <c r="A6">
        <v>4</v>
      </c>
      <c r="B6" t="str">
        <f t="array" ref="B6">IF(COUNTIF([1]Лист1!$F$2:$F$33,$D$1)&gt;=ROW(4:4),INDEX([1]Лист1!$B$1:$B$33,SMALL(IF([1]Лист1!$F$2:$F$33=$D$1,ROW([1]Лист1!$B$2:$B$33)),ROW(4:4))),"")</f>
        <v>11.22.333.560</v>
      </c>
      <c r="C6" t="str">
        <f>VLOOKUP(B6,[1]Лист1!$B$2:$E$33,2,0)</f>
        <v>Дет 6</v>
      </c>
      <c r="D6" s="2" t="str">
        <f>VLOOKUP(B6,[1]Лист1!$B$2:$E$33,4,0)</f>
        <v>вып.</v>
      </c>
      <c r="H6">
        <v>4</v>
      </c>
      <c r="I6" t="str">
        <f t="array" ref="I6">IF(COUNTIF([1]Лист1!$F$2:$F$33,$K$1)&gt;=ROW(4:4),INDEX([1]Лист1!$B$1:$B$33,SMALL(IF([1]Лист1!$F$2:$F$33=$K$1,ROW([1]Лист1!$B$2:$B$33)),ROW(4:4))),"")</f>
        <v/>
      </c>
    </row>
    <row r="7" spans="1:11" x14ac:dyDescent="0.25">
      <c r="A7">
        <v>5</v>
      </c>
      <c r="B7" t="str">
        <f t="array" ref="B7">IF(COUNTIF([1]Лист1!$F$2:$F$33,$D$1)&gt;=ROW(5:5),INDEX([1]Лист1!$B$1:$B$33,SMALL(IF([1]Лист1!$F$2:$F$33=$D$1,ROW([1]Лист1!$B$2:$B$33)),ROW(5:5))),"")</f>
        <v>11.22.333.561</v>
      </c>
      <c r="C7" t="str">
        <f>VLOOKUP(B7,[1]Лист1!$B$2:$E$33,2,0)</f>
        <v>Дет 7</v>
      </c>
      <c r="D7" s="2" t="str">
        <f>VLOOKUP(B7,[1]Лист1!$B$2:$E$33,4,0)</f>
        <v>вып.</v>
      </c>
      <c r="H7">
        <v>5</v>
      </c>
      <c r="I7" t="str">
        <f t="array" ref="I7">IF(COUNTIF([1]Лист1!$F$2:$F$33,$K$1)&gt;=ROW(5:5),INDEX([1]Лист1!$B$1:$B$33,SMALL(IF([1]Лист1!$F$2:$F$33=$K$1,ROW([1]Лист1!$B$2:$B$33)),ROW(5:5))),"")</f>
        <v/>
      </c>
    </row>
    <row r="8" spans="1:11" x14ac:dyDescent="0.25">
      <c r="A8">
        <v>6</v>
      </c>
      <c r="B8" t="str">
        <f t="array" ref="B8">IF(COUNTIF([1]Лист1!$F$2:$F$33,$D$1)&gt;=ROW(6:6),INDEX([1]Лист1!$B$1:$B$33,SMALL(IF([1]Лист1!$F$2:$F$33=$D$1,ROW([1]Лист1!$B$2:$B$33)),ROW(6:6))),"")</f>
        <v>11.22.333.562</v>
      </c>
      <c r="C8" t="str">
        <f>VLOOKUP(B8,[1]Лист1!$B$2:$E$33,2,0)</f>
        <v>Дет 8</v>
      </c>
      <c r="D8" s="2" t="str">
        <f>VLOOKUP(B8,[1]Лист1!$B$2:$E$33,4,0)</f>
        <v>вып.</v>
      </c>
      <c r="H8">
        <v>6</v>
      </c>
      <c r="I8" t="str">
        <f t="array" ref="I8">IF(COUNTIF([1]Лист1!$F$2:$F$33,$K$1)&gt;=ROW(6:6),INDEX([1]Лист1!$B$1:$B$33,SMALL(IF([1]Лист1!$F$2:$F$33=$K$1,ROW([1]Лист1!$B$2:$B$33)),ROW(6:6))),"")</f>
        <v/>
      </c>
    </row>
    <row r="9" spans="1:11" x14ac:dyDescent="0.25">
      <c r="A9">
        <v>7</v>
      </c>
      <c r="B9" t="str">
        <f t="array" ref="B9">IF(COUNTIF([1]Лист1!$F$2:$F$33,$D$1)&gt;=ROW(7:7),INDEX([1]Лист1!$B$1:$B$33,SMALL(IF([1]Лист1!$F$2:$F$33=$D$1,ROW([1]Лист1!$B$2:$B$33)),ROW(7:7))),"")</f>
        <v>11.22.333.563</v>
      </c>
      <c r="C9" t="str">
        <f>VLOOKUP(B9,[1]Лист1!$B$2:$E$33,2,0)</f>
        <v>Дет 9</v>
      </c>
      <c r="D9" s="2" t="str">
        <f>VLOOKUP(B9,[1]Лист1!$B$2:$E$33,4,0)</f>
        <v>вып.</v>
      </c>
      <c r="H9">
        <v>7</v>
      </c>
      <c r="I9" t="str">
        <f t="array" ref="I9">IF(COUNTIF([1]Лист1!$F$2:$F$33,$K$1)&gt;=ROW(7:7),INDEX([1]Лист1!$B$1:$B$33,SMALL(IF([1]Лист1!$F$2:$F$33=$K$1,ROW([1]Лист1!$B$2:$B$33)),ROW(7:7))),"")</f>
        <v/>
      </c>
    </row>
    <row r="10" spans="1:11" x14ac:dyDescent="0.25">
      <c r="A10">
        <v>8</v>
      </c>
      <c r="B10" t="str">
        <f t="array" ref="B10">IF(COUNTIF([1]Лист1!$F$2:$F$33,$D$1)&gt;=ROW(8:8),INDEX([1]Лист1!$B$1:$B$33,SMALL(IF([1]Лист1!$F$2:$F$33=$D$1,ROW([1]Лист1!$B$2:$B$33)),ROW(8:8))),"")</f>
        <v>11.22.333.564</v>
      </c>
      <c r="C10" t="str">
        <f>VLOOKUP(B10,[1]Лист1!$B$2:$E$33,2,0)</f>
        <v>Дет 10</v>
      </c>
      <c r="D10" s="2" t="str">
        <f>VLOOKUP(B10,[1]Лист1!$B$2:$E$33,4,0)</f>
        <v>вып.</v>
      </c>
      <c r="H10">
        <v>8</v>
      </c>
      <c r="I10" t="str">
        <f t="array" ref="I10">IF(COUNTIF([1]Лист1!$F$2:$F$33,$K$1)&gt;=ROW(8:8),INDEX([1]Лист1!$B$1:$B$33,SMALL(IF([1]Лист1!$F$2:$F$33=$K$1,ROW([1]Лист1!$B$2:$B$33)),ROW(8:8))),"")</f>
        <v/>
      </c>
    </row>
    <row r="11" spans="1:11" x14ac:dyDescent="0.25">
      <c r="A11">
        <v>9</v>
      </c>
      <c r="B11" t="str">
        <f t="array" ref="B11">IF(COUNTIF([1]Лист1!$F$2:$F$33,$D$1)&gt;=ROW(9:9),INDEX([1]Лист1!$B$1:$B$33,SMALL(IF([1]Лист1!$F$2:$F$33=$D$1,ROW([1]Лист1!$B$2:$B$33)),ROW(9:9))),"")</f>
        <v>11.22.333.565</v>
      </c>
      <c r="C11" t="str">
        <f>VLOOKUP(B11,[1]Лист1!$B$2:$E$33,2,0)</f>
        <v>Дет 11</v>
      </c>
      <c r="D11" s="2" t="str">
        <f>VLOOKUP(B11,[1]Лист1!$B$2:$E$33,4,0)</f>
        <v>вып.</v>
      </c>
      <c r="H11">
        <v>9</v>
      </c>
      <c r="I11" t="str">
        <f t="array" ref="I11">IF(COUNTIF([1]Лист1!$F$2:$F$33,$K$1)&gt;=ROW(9:9),INDEX([1]Лист1!$B$1:$B$33,SMALL(IF([1]Лист1!$F$2:$F$33=$K$1,ROW([1]Лист1!$B$2:$B$33)),ROW(9:9))),"")</f>
        <v/>
      </c>
    </row>
    <row r="12" spans="1:11" x14ac:dyDescent="0.25">
      <c r="A12">
        <v>10</v>
      </c>
      <c r="B12" t="str">
        <f t="array" ref="B12">IF(COUNTIF([1]Лист1!$F$2:$F$33,$D$1)&gt;=ROW(10:10),INDEX([1]Лист1!$B$1:$B$33,SMALL(IF([1]Лист1!$F$2:$F$33=$D$1,ROW([1]Лист1!$B$2:$B$33)),ROW(10:10))),"")</f>
        <v>11.22.333.566</v>
      </c>
      <c r="C12" t="str">
        <f>VLOOKUP(B12,[1]Лист1!$B$2:$E$33,2,0)</f>
        <v>Дет 12</v>
      </c>
      <c r="D12" s="2" t="str">
        <f>VLOOKUP(B12,[1]Лист1!$B$2:$E$33,4,0)</f>
        <v>вып.</v>
      </c>
      <c r="H12">
        <v>10</v>
      </c>
      <c r="I12" t="str">
        <f t="array" ref="I12">IF(COUNTIF([1]Лист1!$F$2:$F$33,$K$1)&gt;=ROW(10:10),INDEX([1]Лист1!$B$1:$B$33,SMALL(IF([1]Лист1!$F$2:$F$33=$K$1,ROW([1]Лист1!$B$2:$B$33)),ROW(10:10))),"")</f>
        <v/>
      </c>
    </row>
    <row r="13" spans="1:11" x14ac:dyDescent="0.25">
      <c r="A13">
        <v>11</v>
      </c>
      <c r="B13" t="str">
        <f t="array" ref="B13">IF(COUNTIF([1]Лист1!$F$2:$F$33,$D$1)&gt;=ROW(11:11),INDEX([1]Лист1!$B$1:$B$33,SMALL(IF([1]Лист1!$F$2:$F$33=$D$1,ROW([1]Лист1!$B$2:$B$33)),ROW(11:11))),"")</f>
        <v>11.22.333.567</v>
      </c>
      <c r="C13" t="str">
        <f>VLOOKUP(B13,[1]Лист1!$B$2:$E$33,2,0)</f>
        <v>Дет 13</v>
      </c>
      <c r="D13" s="2" t="str">
        <f>VLOOKUP(B13,[1]Лист1!$B$2:$E$33,4,0)</f>
        <v>вып.</v>
      </c>
      <c r="H13">
        <v>11</v>
      </c>
      <c r="I13" t="str">
        <f t="array" ref="I13">IF(COUNTIF([1]Лист1!$F$2:$F$33,$K$1)&gt;=ROW(11:11),INDEX([1]Лист1!$B$1:$B$33,SMALL(IF([1]Лист1!$F$2:$F$33=$K$1,ROW([1]Лист1!$B$2:$B$33)),ROW(11:11))),"")</f>
        <v/>
      </c>
    </row>
    <row r="14" spans="1:11" x14ac:dyDescent="0.25">
      <c r="A14">
        <v>12</v>
      </c>
      <c r="B14" t="str">
        <f t="array" ref="B14">IF(COUNTIF([1]Лист1!$F$2:$F$33,$D$1)&gt;=ROW(12:12),INDEX([1]Лист1!$B$1:$B$33,SMALL(IF([1]Лист1!$F$2:$F$33=$D$1,ROW([1]Лист1!$B$2:$B$33)),ROW(12:12))),"")</f>
        <v>11.22.333.568</v>
      </c>
      <c r="C14" t="str">
        <f>VLOOKUP(B14,[1]Лист1!$B$2:$E$33,2,0)</f>
        <v>Дет 14</v>
      </c>
      <c r="D14" s="2" t="str">
        <f>VLOOKUP(B14,[1]Лист1!$B$2:$E$33,4,0)</f>
        <v>вып.</v>
      </c>
      <c r="H14">
        <v>12</v>
      </c>
      <c r="I14" t="str">
        <f t="array" ref="I14">IF(COUNTIF([1]Лист1!$F$2:$F$33,$K$1)&gt;=ROW(12:12),INDEX([1]Лист1!$B$1:$B$33,SMALL(IF([1]Лист1!$F$2:$F$33=$K$1,ROW([1]Лист1!$B$2:$B$33)),ROW(12:12))),"")</f>
        <v/>
      </c>
    </row>
    <row r="15" spans="1:11" x14ac:dyDescent="0.25">
      <c r="A15">
        <v>13</v>
      </c>
      <c r="B15" t="str">
        <f t="array" ref="B15">IF(COUNTIF([1]Лист1!$F$2:$F$33,$D$1)&gt;=ROW(13:13),INDEX([1]Лист1!$B$1:$B$33,SMALL(IF([1]Лист1!$F$2:$F$33=$D$1,ROW([1]Лист1!$B$2:$B$33)),ROW(13:13))),"")</f>
        <v>11.22.333.569</v>
      </c>
      <c r="C15" t="str">
        <f>VLOOKUP(B15,[1]Лист1!$B$2:$E$33,2,0)</f>
        <v>Дет 15</v>
      </c>
      <c r="D15" s="2" t="str">
        <f>VLOOKUP(B15,[1]Лист1!$B$2:$E$33,4,0)</f>
        <v>вып.</v>
      </c>
      <c r="H15">
        <v>13</v>
      </c>
      <c r="I15" t="str">
        <f t="array" ref="I15">IF(COUNTIF([1]Лист1!$F$2:$F$33,$K$1)&gt;=ROW(13:13),INDEX([1]Лист1!$B$1:$B$33,SMALL(IF([1]Лист1!$F$2:$F$33=$K$1,ROW([1]Лист1!$B$2:$B$33)),ROW(13:13))),"")</f>
        <v/>
      </c>
    </row>
    <row r="16" spans="1:11" x14ac:dyDescent="0.25">
      <c r="A16">
        <v>14</v>
      </c>
      <c r="B16" t="str">
        <f t="array" ref="B16">IF(COUNTIF([1]Лист1!$F$2:$F$33,$D$1)&gt;=ROW(14:14),INDEX([1]Лист1!$B$1:$B$33,SMALL(IF([1]Лист1!$F$2:$F$33=$D$1,ROW([1]Лист1!$B$2:$B$33)),ROW(14:14))),"")</f>
        <v>11.22.333.570</v>
      </c>
      <c r="C16" t="str">
        <f>VLOOKUP(B16,[1]Лист1!$B$2:$E$33,2,0)</f>
        <v>Дет 16</v>
      </c>
      <c r="D16" s="2" t="str">
        <f>VLOOKUP(B16,[1]Лист1!$B$2:$E$33,4,0)</f>
        <v>вып.</v>
      </c>
      <c r="H16">
        <v>14</v>
      </c>
      <c r="I16" t="str">
        <f t="array" ref="I16">IF(COUNTIF([1]Лист1!$F$2:$F$33,$K$1)&gt;=ROW(14:14),INDEX([1]Лист1!$B$1:$B$33,SMALL(IF([1]Лист1!$F$2:$F$33=$K$1,ROW([1]Лист1!$B$2:$B$33)),ROW(14:14))),"")</f>
        <v/>
      </c>
    </row>
    <row r="17" spans="1:9" x14ac:dyDescent="0.25">
      <c r="A17">
        <v>15</v>
      </c>
      <c r="B17" t="str">
        <f t="array" ref="B17">IF(COUNTIF([1]Лист1!$F$2:$F$33,$D$1)&gt;=ROW(15:15),INDEX([1]Лист1!$B$1:$B$33,SMALL(IF([1]Лист1!$F$2:$F$33=$D$1,ROW([1]Лист1!$B$2:$B$33)),ROW(15:15))),"")</f>
        <v>11.22.333.571</v>
      </c>
      <c r="C17" t="str">
        <f>VLOOKUP(B17,[1]Лист1!$B$2:$E$33,2,0)</f>
        <v>Дет 17</v>
      </c>
      <c r="D17" s="2" t="str">
        <f>VLOOKUP(B17,[1]Лист1!$B$2:$E$33,4,0)</f>
        <v>вып.</v>
      </c>
      <c r="H17">
        <v>15</v>
      </c>
      <c r="I17" t="str">
        <f t="array" ref="I17">IF(COUNTIF([1]Лист1!$F$2:$F$33,$K$1)&gt;=ROW(15:15),INDEX([1]Лист1!$B$1:$B$33,SMALL(IF([1]Лист1!$F$2:$F$33=$K$1,ROW([1]Лист1!$B$2:$B$33)),ROW(15:15))),"")</f>
        <v/>
      </c>
    </row>
    <row r="18" spans="1:9" x14ac:dyDescent="0.25">
      <c r="A18">
        <v>16</v>
      </c>
      <c r="B18" t="str">
        <f t="array" ref="B18">IF(COUNTIF([1]Лист1!$F$2:$F$33,$D$1)&gt;=ROW(16:16),INDEX([1]Лист1!$B$1:$B$33,SMALL(IF([1]Лист1!$F$2:$F$33=$D$1,ROW([1]Лист1!$B$2:$B$33)),ROW(16:16))),"")</f>
        <v>11.22.333.572</v>
      </c>
      <c r="C18" t="str">
        <f>VLOOKUP(B18,[1]Лист1!$B$2:$E$33,2,0)</f>
        <v>Дет 18</v>
      </c>
      <c r="D18" s="2" t="str">
        <f>VLOOKUP(B18,[1]Лист1!$B$2:$E$33,4,0)</f>
        <v>вып.</v>
      </c>
      <c r="H18">
        <v>16</v>
      </c>
      <c r="I18" t="str">
        <f t="array" ref="I18">IF(COUNTIF([1]Лист1!$F$2:$F$33,$K$1)&gt;=ROW(16:16),INDEX([1]Лист1!$B$1:$B$33,SMALL(IF([1]Лист1!$F$2:$F$33=$K$1,ROW([1]Лист1!$B$2:$B$33)),ROW(16:16))),"")</f>
        <v/>
      </c>
    </row>
    <row r="19" spans="1:9" x14ac:dyDescent="0.25">
      <c r="A19">
        <v>17</v>
      </c>
      <c r="B19" t="str">
        <f t="array" ref="B19">IF(COUNTIF([1]Лист1!$F$2:$F$33,$D$1)&gt;=ROW(17:17),INDEX([1]Лист1!$B$1:$B$33,SMALL(IF([1]Лист1!$F$2:$F$33=$D$1,ROW([1]Лист1!$B$2:$B$33)),ROW(17:17))),"")</f>
        <v>11.22.333.573</v>
      </c>
      <c r="C19" t="str">
        <f>VLOOKUP(B19,[1]Лист1!$B$2:$E$33,2,0)</f>
        <v>Дет 19</v>
      </c>
      <c r="D19" s="2" t="str">
        <f>VLOOKUP(B19,[1]Лист1!$B$2:$E$33,4,0)</f>
        <v>вып.</v>
      </c>
      <c r="H19">
        <v>17</v>
      </c>
      <c r="I19" t="str">
        <f t="array" ref="I19">IF(COUNTIF([1]Лист1!$F$2:$F$33,$K$1)&gt;=ROW(17:17),INDEX([1]Лист1!$B$1:$B$33,SMALL(IF([1]Лист1!$F$2:$F$33=$K$1,ROW([1]Лист1!$B$2:$B$33)),ROW(17:17))),"")</f>
        <v/>
      </c>
    </row>
    <row r="20" spans="1:9" x14ac:dyDescent="0.25">
      <c r="A20">
        <v>18</v>
      </c>
      <c r="B20" t="str">
        <f t="array" ref="B20">IF(COUNTIF([1]Лист1!$F$2:$F$33,$D$1)&gt;=ROW(18:18),INDEX([1]Лист1!$B$1:$B$33,SMALL(IF([1]Лист1!$F$2:$F$33=$D$1,ROW([1]Лист1!$B$2:$B$33)),ROW(18:18))),"")</f>
        <v>11.22.333.574</v>
      </c>
      <c r="C20" t="str">
        <f>VLOOKUP(B20,[1]Лист1!$B$2:$E$33,2,0)</f>
        <v>Дет 20</v>
      </c>
      <c r="D20" s="2" t="str">
        <f>VLOOKUP(B20,[1]Лист1!$B$2:$E$33,4,0)</f>
        <v>вып.</v>
      </c>
      <c r="H20">
        <v>18</v>
      </c>
      <c r="I20" t="str">
        <f t="array" ref="I20">IF(COUNTIF([1]Лист1!$F$2:$F$33,$K$1)&gt;=ROW(18:18),INDEX([1]Лист1!$B$1:$B$33,SMALL(IF([1]Лист1!$F$2:$F$33=$K$1,ROW([1]Лист1!$B$2:$B$33)),ROW(18:18))),"")</f>
        <v/>
      </c>
    </row>
    <row r="21" spans="1:9" x14ac:dyDescent="0.25">
      <c r="A21">
        <v>19</v>
      </c>
      <c r="B21" t="str">
        <f t="array" ref="B21">IF(COUNTIF([1]Лист1!$F$2:$F$33,$D$1)&gt;=ROW(19:19),INDEX([1]Лист1!$B$1:$B$33,SMALL(IF([1]Лист1!$F$2:$F$33=$D$1,ROW([1]Лист1!$B$2:$B$33)),ROW(19:19))),"")</f>
        <v>11.22.333.575</v>
      </c>
      <c r="C21" t="str">
        <f>VLOOKUP(B21,[1]Лист1!$B$2:$E$33,2,0)</f>
        <v>Дет 21</v>
      </c>
      <c r="D21" s="2" t="str">
        <f>VLOOKUP(B21,[1]Лист1!$B$2:$E$33,4,0)</f>
        <v>вып.</v>
      </c>
      <c r="H21">
        <v>19</v>
      </c>
      <c r="I21" t="str">
        <f t="array" ref="I21">IF(COUNTIF([1]Лист1!$F$2:$F$33,$K$1)&gt;=ROW(19:19),INDEX([1]Лист1!$B$1:$B$33,SMALL(IF([1]Лист1!$F$2:$F$33=$K$1,ROW([1]Лист1!$B$2:$B$33)),ROW(19:19))),"")</f>
        <v/>
      </c>
    </row>
    <row r="22" spans="1:9" x14ac:dyDescent="0.25">
      <c r="A22">
        <v>20</v>
      </c>
      <c r="B22" t="str">
        <f t="array" ref="B22">IF(COUNTIF([1]Лист1!$F$2:$F$33,$D$1)&gt;=ROW(20:20),INDEX([1]Лист1!$B$1:$B$33,SMALL(IF([1]Лист1!$F$2:$F$33=$D$1,ROW([1]Лист1!$B$2:$B$33)),ROW(20:20))),"")</f>
        <v>11.22.333.576</v>
      </c>
      <c r="C22" t="str">
        <f>VLOOKUP(B22,[1]Лист1!$B$2:$E$33,2,0)</f>
        <v>Дет 22</v>
      </c>
      <c r="D22" s="2" t="str">
        <f>VLOOKUP(B22,[1]Лист1!$B$2:$E$33,4,0)</f>
        <v>вып.</v>
      </c>
      <c r="H22">
        <v>20</v>
      </c>
      <c r="I22" t="str">
        <f t="array" ref="I22">IF(COUNTIF([1]Лист1!$F$2:$F$33,$K$1)&gt;=ROW(20:20),INDEX([1]Лист1!$B$1:$B$33,SMALL(IF([1]Лист1!$F$2:$F$33=$K$1,ROW([1]Лист1!$B$2:$B$33)),ROW(20:20))),"")</f>
        <v/>
      </c>
    </row>
    <row r="23" spans="1:9" x14ac:dyDescent="0.25">
      <c r="A23">
        <v>21</v>
      </c>
      <c r="B23" t="str">
        <f t="array" ref="B23">IF(COUNTIF([1]Лист1!$F$2:$F$33,$D$1)&gt;=ROW(21:21),INDEX([1]Лист1!$B$1:$B$33,SMALL(IF([1]Лист1!$F$2:$F$33=$D$1,ROW([1]Лист1!$B$2:$B$33)),ROW(21:21))),"")</f>
        <v>11.22.333.577</v>
      </c>
      <c r="C23" t="str">
        <f>VLOOKUP(B23,[1]Лист1!$B$2:$E$33,2,0)</f>
        <v>Дет 23</v>
      </c>
      <c r="D23" s="2" t="str">
        <f>VLOOKUP(B23,[1]Лист1!$B$2:$E$33,4,0)</f>
        <v>вып.</v>
      </c>
      <c r="H23">
        <v>21</v>
      </c>
      <c r="I23" t="str">
        <f t="array" ref="I23">IF(COUNTIF([1]Лист1!$F$2:$F$33,$K$1)&gt;=ROW(21:21),INDEX([1]Лист1!$B$1:$B$33,SMALL(IF([1]Лист1!$F$2:$F$33=$K$1,ROW([1]Лист1!$B$2:$B$33)),ROW(21:21))),"")</f>
        <v/>
      </c>
    </row>
    <row r="24" spans="1:9" x14ac:dyDescent="0.25">
      <c r="A24">
        <v>22</v>
      </c>
      <c r="B24" t="str">
        <f t="array" ref="B24">IF(COUNTIF([1]Лист1!$F$2:$F$33,$D$1)&gt;=ROW(22:22),INDEX([1]Лист1!$B$1:$B$33,SMALL(IF([1]Лист1!$F$2:$F$33=$D$1,ROW([1]Лист1!$B$2:$B$33)),ROW(22:22))),"")</f>
        <v>11.22.333.578</v>
      </c>
      <c r="C24" t="str">
        <f>VLOOKUP(B24,[1]Лист1!$B$2:$E$33,2,0)</f>
        <v>Дет 24</v>
      </c>
      <c r="D24" s="2" t="str">
        <f>VLOOKUP(B24,[1]Лист1!$B$2:$E$33,4,0)</f>
        <v>вып.</v>
      </c>
      <c r="H24">
        <v>22</v>
      </c>
      <c r="I24" t="str">
        <f t="array" ref="I24">IF(COUNTIF([1]Лист1!$F$2:$F$33,$K$1)&gt;=ROW(22:22),INDEX([1]Лист1!$B$1:$B$33,SMALL(IF([1]Лист1!$F$2:$F$33=$K$1,ROW([1]Лист1!$B$2:$B$33)),ROW(22:22))),"")</f>
        <v/>
      </c>
    </row>
    <row r="25" spans="1:9" x14ac:dyDescent="0.25">
      <c r="A25">
        <v>23</v>
      </c>
      <c r="B25" t="str">
        <f t="array" ref="B25">IF(COUNTIF([1]Лист1!$F$2:$F$33,$D$1)&gt;=ROW(23:23),INDEX([1]Лист1!$B$1:$B$33,SMALL(IF([1]Лист1!$F$2:$F$33=$D$1,ROW([1]Лист1!$B$2:$B$33)),ROW(23:23))),"")</f>
        <v>11.22.333.579</v>
      </c>
      <c r="C25" t="str">
        <f>VLOOKUP(B25,[1]Лист1!$B$2:$E$33,2,0)</f>
        <v>Дет 25</v>
      </c>
      <c r="D25" s="2" t="str">
        <f>VLOOKUP(B25,[1]Лист1!$B$2:$E$33,4,0)</f>
        <v>вып.</v>
      </c>
      <c r="H25">
        <v>23</v>
      </c>
      <c r="I25" t="str">
        <f t="array" ref="I25">IF(COUNTIF([1]Лист1!$F$2:$F$33,$K$1)&gt;=ROW(23:23),INDEX([1]Лист1!$B$1:$B$33,SMALL(IF([1]Лист1!$F$2:$F$33=$K$1,ROW([1]Лист1!$B$2:$B$33)),ROW(23:23))),"")</f>
        <v/>
      </c>
    </row>
    <row r="26" spans="1:9" x14ac:dyDescent="0.25">
      <c r="A26">
        <v>24</v>
      </c>
      <c r="B26" t="str">
        <f t="array" ref="B26">IF(COUNTIF([1]Лист1!$F$2:$F$33,$D$1)&gt;=ROW(24:24),INDEX([1]Лист1!$B$1:$B$33,SMALL(IF([1]Лист1!$F$2:$F$33=$D$1,ROW([1]Лист1!$B$2:$B$33)),ROW(24:24))),"")</f>
        <v>11.22.333.580</v>
      </c>
      <c r="C26" t="str">
        <f>VLOOKUP(B26,[1]Лист1!$B$2:$E$33,2,0)</f>
        <v>Дет 26</v>
      </c>
      <c r="D26" s="2" t="str">
        <f>VLOOKUP(B26,[1]Лист1!$B$2:$E$33,4,0)</f>
        <v>вып.</v>
      </c>
      <c r="H26">
        <v>24</v>
      </c>
      <c r="I26" t="str">
        <f t="array" ref="I26">IF(COUNTIF([1]Лист1!$F$2:$F$33,$K$1)&gt;=ROW(24:24),INDEX([1]Лист1!$B$1:$B$33,SMALL(IF([1]Лист1!$F$2:$F$33=$K$1,ROW([1]Лист1!$B$2:$B$33)),ROW(24:24))),"")</f>
        <v/>
      </c>
    </row>
    <row r="27" spans="1:9" x14ac:dyDescent="0.25">
      <c r="A27">
        <v>25</v>
      </c>
      <c r="B27" t="str">
        <f t="array" ref="B27">IF(COUNTIF([1]Лист1!$F$2:$F$33,$D$1)&gt;=ROW(25:25),INDEX([1]Лист1!$B$1:$B$33,SMALL(IF([1]Лист1!$F$2:$F$33=$D$1,ROW([1]Лист1!$B$2:$B$33)),ROW(25:25))),"")</f>
        <v>11.22.333.581</v>
      </c>
      <c r="C27" t="str">
        <f>VLOOKUP(B27,[1]Лист1!$B$2:$E$33,2,0)</f>
        <v>Дет 27</v>
      </c>
      <c r="D27" s="2" t="str">
        <f>VLOOKUP(B27,[1]Лист1!$B$2:$E$33,4,0)</f>
        <v>вып.</v>
      </c>
      <c r="H27">
        <v>25</v>
      </c>
      <c r="I27" t="str">
        <f t="array" ref="I27">IF(COUNTIF([1]Лист1!$F$2:$F$33,$K$1)&gt;=ROW(25:25),INDEX([1]Лист1!$B$1:$B$33,SMALL(IF([1]Лист1!$F$2:$F$33=$K$1,ROW([1]Лист1!$B$2:$B$33)),ROW(25:25))),"")</f>
        <v/>
      </c>
    </row>
    <row r="28" spans="1:9" x14ac:dyDescent="0.25">
      <c r="A28">
        <v>26</v>
      </c>
      <c r="B28" t="str">
        <f t="array" ref="B28">IF(COUNTIF([1]Лист1!$F$2:$F$33,$D$1)&gt;=ROW(26:26),INDEX([1]Лист1!$B$1:$B$33,SMALL(IF([1]Лист1!$F$2:$F$33=$D$1,ROW([1]Лист1!$B$2:$B$33)),ROW(26:26))),"")</f>
        <v>11.22.333.582</v>
      </c>
      <c r="C28" t="str">
        <f>VLOOKUP(B28,[1]Лист1!$B$2:$E$33,2,0)</f>
        <v>Дет 28</v>
      </c>
      <c r="D28" s="2" t="str">
        <f>VLOOKUP(B28,[1]Лист1!$B$2:$E$33,4,0)</f>
        <v>вып.</v>
      </c>
      <c r="H28">
        <v>26</v>
      </c>
      <c r="I28" t="str">
        <f t="array" ref="I28">IF(COUNTIF([1]Лист1!$F$2:$F$33,$K$1)&gt;=ROW(26:26),INDEX([1]Лист1!$B$1:$B$33,SMALL(IF([1]Лист1!$F$2:$F$33=$K$1,ROW([1]Лист1!$B$2:$B$33)),ROW(26:26))),"")</f>
        <v/>
      </c>
    </row>
    <row r="29" spans="1:9" x14ac:dyDescent="0.25">
      <c r="A29">
        <v>27</v>
      </c>
      <c r="B29" t="str">
        <f t="array" ref="B29">IF(COUNTIF([1]Лист1!$F$2:$F$33,$D$1)&gt;=ROW(27:27),INDEX([1]Лист1!$B$1:$B$33,SMALL(IF([1]Лист1!$F$2:$F$33=$D$1,ROW([1]Лист1!$B$2:$B$33)),ROW(27:27))),"")</f>
        <v>11.22.333.583</v>
      </c>
      <c r="C29" t="str">
        <f>VLOOKUP(B29,[1]Лист1!$B$2:$E$33,2,0)</f>
        <v>Дет 29</v>
      </c>
      <c r="D29" s="2" t="str">
        <f>VLOOKUP(B29,[1]Лист1!$B$2:$E$33,4,0)</f>
        <v>вып.</v>
      </c>
      <c r="H29">
        <v>27</v>
      </c>
      <c r="I29" t="str">
        <f t="array" ref="I29">IF(COUNTIF([1]Лист1!$F$2:$F$33,$K$1)&gt;=ROW(27:27),INDEX([1]Лист1!$B$1:$B$33,SMALL(IF([1]Лист1!$F$2:$F$33=$K$1,ROW([1]Лист1!$B$2:$B$33)),ROW(27:27))),"")</f>
        <v/>
      </c>
    </row>
    <row r="30" spans="1:9" x14ac:dyDescent="0.25">
      <c r="A30">
        <v>28</v>
      </c>
      <c r="B30" t="str">
        <f t="array" ref="B30">IF(COUNTIF([1]Лист1!$F$2:$F$33,$D$1)&gt;=ROW(28:28),INDEX([1]Лист1!$B$1:$B$33,SMALL(IF([1]Лист1!$F$2:$F$33=$D$1,ROW([1]Лист1!$B$2:$B$33)),ROW(28:28))),"")</f>
        <v>11.22.333.584</v>
      </c>
      <c r="C30" t="str">
        <f>VLOOKUP(B30,[1]Лист1!$B$2:$E$33,2,0)</f>
        <v>Дет 30</v>
      </c>
      <c r="D30" s="2" t="str">
        <f>VLOOKUP(B30,[1]Лист1!$B$2:$E$33,4,0)</f>
        <v>вып.</v>
      </c>
      <c r="H30">
        <v>28</v>
      </c>
      <c r="I30" t="str">
        <f t="array" ref="I30">IF(COUNTIF([1]Лист1!$F$2:$F$33,$K$1)&gt;=ROW(28:28),INDEX([1]Лист1!$B$1:$B$33,SMALL(IF([1]Лист1!$F$2:$F$33=$K$1,ROW([1]Лист1!$B$2:$B$33)),ROW(28:28))),"")</f>
        <v/>
      </c>
    </row>
    <row r="31" spans="1:9" x14ac:dyDescent="0.25">
      <c r="A31">
        <v>29</v>
      </c>
      <c r="B31" t="str">
        <f t="array" ref="B31">IF(COUNTIF([1]Лист1!$F$2:$F$33,$D$1)&gt;=ROW(29:29),INDEX([1]Лист1!$B$1:$B$33,SMALL(IF([1]Лист1!$F$2:$F$33=$D$1,ROW([1]Лист1!$B$2:$B$33)),ROW(29:29))),"")</f>
        <v>11.22.333.585</v>
      </c>
      <c r="C31" t="str">
        <f>VLOOKUP(B31,[1]Лист1!$B$2:$E$33,2,0)</f>
        <v>Дет 31</v>
      </c>
      <c r="D31" s="2" t="str">
        <f>VLOOKUP(B31,[1]Лист1!$B$2:$E$33,4,0)</f>
        <v>вып.</v>
      </c>
      <c r="H31">
        <v>29</v>
      </c>
      <c r="I31" t="str">
        <f t="array" ref="I31">IF(COUNTIF([1]Лист1!$F$2:$F$33,$K$1)&gt;=ROW(29:29),INDEX([1]Лист1!$B$1:$B$33,SMALL(IF([1]Лист1!$F$2:$F$33=$K$1,ROW([1]Лист1!$B$2:$B$33)),ROW(29:29))),"")</f>
        <v/>
      </c>
    </row>
    <row r="32" spans="1:9" x14ac:dyDescent="0.25">
      <c r="A32">
        <v>30</v>
      </c>
      <c r="B32" t="str">
        <f t="array" ref="B32">IF(COUNTIF([1]Лист1!$F$2:$F$33,$D$1)&gt;=ROW(30:30),INDEX([1]Лист1!$B$1:$B$33,SMALL(IF([1]Лист1!$F$2:$F$33=$D$1,ROW([1]Лист1!$B$2:$B$33)),ROW(30:30))),"")</f>
        <v>11.22.333.586</v>
      </c>
      <c r="C32" t="str">
        <f>VLOOKUP(B32,[1]Лист1!$B$2:$E$33,2,0)</f>
        <v>Дет 32</v>
      </c>
      <c r="D32" s="2" t="str">
        <f>VLOOKUP(B32,[1]Лист1!$B$2:$E$33,4,0)</f>
        <v>вып.</v>
      </c>
      <c r="H32">
        <v>30</v>
      </c>
      <c r="I32" t="str">
        <f t="array" ref="I32">IF(COUNTIF([1]Лист1!$F$2:$F$33,$K$1)&gt;=ROW(30:30),INDEX([1]Лист1!$B$1:$B$33,SMALL(IF([1]Лист1!$F$2:$F$33=$K$1,ROW([1]Лист1!$B$2:$B$33)),ROW(30:30))),"")</f>
        <v/>
      </c>
    </row>
    <row r="33" spans="1:9" x14ac:dyDescent="0.25">
      <c r="A33">
        <v>31</v>
      </c>
      <c r="B33" t="str">
        <f t="array" ref="B33">IF(COUNTIF([1]Лист1!$F$2:$F$33,$D$1)&gt;=ROW(31:31),INDEX([1]Лист1!$B$1:$B$33,SMALL(IF([1]Лист1!$F$2:$F$33=$D$1,ROW([1]Лист1!$B$2:$B$33)),ROW(31:31))),"")</f>
        <v/>
      </c>
      <c r="C33" t="e">
        <f>VLOOKUP(B33,[1]Лист1!$B$2:$E$33,2,0)</f>
        <v>#N/A</v>
      </c>
      <c r="D33" s="2" t="e">
        <f>VLOOKUP(B33,[1]Лист1!$B$2:$E$33,4,0)</f>
        <v>#N/A</v>
      </c>
      <c r="H33">
        <v>31</v>
      </c>
      <c r="I33" t="str">
        <f t="array" ref="I33">IF(COUNTIF([1]Лист1!$F$2:$F$33,$K$1)&gt;=ROW(31:31),INDEX([1]Лист1!$B$1:$B$33,SMALL(IF([1]Лист1!$F$2:$F$33=$K$1,ROW([1]Лист1!$B$2:$B$33)),ROW(31:31))),"")</f>
        <v/>
      </c>
    </row>
    <row r="34" spans="1:9" x14ac:dyDescent="0.25">
      <c r="A34">
        <v>32</v>
      </c>
      <c r="B34" t="str">
        <f t="array" ref="B34">IF(COUNTIF([1]Лист1!$F$2:$F$33,$D$1)&gt;=ROW(32:32),INDEX([1]Лист1!$B$1:$B$33,SMALL(IF([1]Лист1!$F$2:$F$33=$D$1,ROW([1]Лист1!$B$2:$B$33)),ROW(32:32))),"")</f>
        <v/>
      </c>
      <c r="C34" t="e">
        <f>VLOOKUP(B34,[1]Лист1!$B$2:$E$33,2,0)</f>
        <v>#N/A</v>
      </c>
      <c r="D34" s="2" t="e">
        <f>VLOOKUP(B34,[1]Лист1!$B$2:$E$33,4,0)</f>
        <v>#N/A</v>
      </c>
      <c r="H34">
        <v>32</v>
      </c>
      <c r="I34" t="str">
        <f t="array" ref="I34">IF(COUNTIF([1]Лист1!$F$2:$F$33,$K$1)&gt;=ROW(32:32),INDEX([1]Лист1!$B$1:$B$33,SMALL(IF([1]Лист1!$F$2:$F$33=$K$1,ROW([1]Лист1!$B$2:$B$33)),ROW(32:32))),"")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2020-07-05T17:19:09Z</dcterms:modified>
</cp:coreProperties>
</file>