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0" yWindow="-120" windowWidth="29040" windowHeight="16440"/>
  </bookViews>
  <sheets>
    <sheet name="Лист1" sheetId="1" r:id="rId1"/>
    <sheet name="Лист2" sheetId="2" r:id="rId2"/>
  </sheets>
  <externalReferences>
    <externalReference r:id="rId3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" l="1"/>
  <c r="N6" i="1" l="1"/>
  <c r="T6" i="1" l="1"/>
  <c r="Q6" i="1"/>
  <c r="M6" i="1"/>
  <c r="K6" i="1"/>
  <c r="T4" i="1"/>
  <c r="Q4" i="1"/>
  <c r="K4" i="1"/>
  <c r="D115" i="2"/>
  <c r="C10" i="2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l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D116" i="2"/>
  <c r="D117" i="2" s="1"/>
  <c r="D118" i="2" s="1"/>
  <c r="D119" i="2" s="1"/>
  <c r="D120" i="2" s="1"/>
  <c r="D121" i="2" s="1"/>
  <c r="D122" i="2" s="1"/>
</calcChain>
</file>

<file path=xl/sharedStrings.xml><?xml version="1.0" encoding="utf-8"?>
<sst xmlns="http://schemas.openxmlformats.org/spreadsheetml/2006/main" count="34" uniqueCount="32">
  <si>
    <t>поз. 625/3,4</t>
  </si>
  <si>
    <t>Вертикальный цилиндр со сферическими днищами</t>
  </si>
  <si>
    <t>Уровень, мм</t>
  </si>
  <si>
    <t>проценты</t>
  </si>
  <si>
    <t>Обьем, литр</t>
  </si>
  <si>
    <t>1-Внутренный диаметр, мм</t>
  </si>
  <si>
    <t>2-Высота, мм</t>
  </si>
  <si>
    <t>Прием и подготовка сырья</t>
  </si>
  <si>
    <t xml:space="preserve">Азотная кислота </t>
  </si>
  <si>
    <t>625/6</t>
  </si>
  <si>
    <t>№ п/п</t>
  </si>
  <si>
    <t>Код продукции</t>
  </si>
  <si>
    <t>Наименование сырья, полупродуктов, готовой продукции</t>
  </si>
  <si>
    <t>Наименование тары</t>
  </si>
  <si>
    <t>№ позиции оборудования</t>
  </si>
  <si>
    <t>Операционная загрузка продукта в оборудование, кг (техн.)</t>
  </si>
  <si>
    <t>Фактическая загрузка продукта в оборудование, кг</t>
  </si>
  <si>
    <r>
      <t>Вместимость оборудования,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</si>
  <si>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Высота оборудования, мм</t>
  </si>
  <si>
    <t xml:space="preserve">Максимальное значение уровня продукта в оборудовании,              % </t>
  </si>
  <si>
    <t>Предельная высота заполнения оборудования, мм</t>
  </si>
  <si>
    <t>Процент наполнения оборудования (L%)</t>
  </si>
  <si>
    <t>Уровень (взлив) продукта в оборудовании, мм</t>
  </si>
  <si>
    <r>
      <rPr>
        <b/>
        <sz val="10"/>
        <color theme="1"/>
        <rFont val="Times New Roman"/>
        <family val="1"/>
        <charset val="204"/>
      </rPr>
      <t>Объем продукта в оборудовании</t>
    </r>
    <r>
      <rPr>
        <sz val="10"/>
        <color theme="1"/>
        <rFont val="Times New Roman"/>
        <family val="1"/>
        <charset val="204"/>
      </rPr>
      <t>,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</si>
  <si>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Масса раствора    продукта в оборудовании,  кг</t>
  </si>
  <si>
    <t>Масса продукта в оборудовании,  кг</t>
  </si>
  <si>
    <t>Масса продукта,       кг (100%)</t>
  </si>
  <si>
    <t>Массовая доля продукта в оборудовании, %</t>
  </si>
  <si>
    <t>Температура продукта,     град.Ц.</t>
  </si>
  <si>
    <r>
      <t>Плотность продукта,      кг/м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</si>
  <si>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тары, шт</t>
  </si>
  <si>
    <t>Масса нетто одной тары,    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</si>
</sst>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r63085/Desktop/&#1040;&#1087;&#1088;&#1086;&#1073;&#1072;&#1094;&#1080;&#1103;%20&#1084;&#1077;&#1090;&#1086;&#1076;&#1080;&#1082;/&#1094;.%2061%20&#1055;&#1053;&#1050;,&#1055;&#1053;&#1041;&#1061;,&#1061;&#1055;/&#1056;&#1072;&#1089;&#1095;&#1077;&#1090;%20&#1089;&#1085;&#1103;&#1090;&#1080;&#1103;%20&#1086;&#1089;&#1090;&#1072;&#1090;&#1082;&#1086;&#1074;%20&#1074;%20&#1094;&#1077;&#1093;&#1077;%20%20&#8470;%2061%2016.07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БК"/>
      <sheetName val="ПНБК НЗП"/>
      <sheetName val="ПНБХ"/>
      <sheetName val="ПНБХ НЗП"/>
      <sheetName val="Хлорпар"/>
      <sheetName val="ХП НЗП"/>
      <sheetName val="ИТОГО"/>
      <sheetName val="ИТОГО1"/>
      <sheetName val="Калибр"/>
      <sheetName val="Плотн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Азотнаякислота(20C)</v>
          </cell>
        </row>
        <row r="3">
          <cell r="B3" t="str">
            <v>Концентрация</v>
          </cell>
          <cell r="C3" t="str">
            <v>Плотность,</v>
          </cell>
        </row>
        <row r="5">
          <cell r="B5" t="str">
            <v>%</v>
          </cell>
          <cell r="C5" t="str">
            <v>г/см3</v>
          </cell>
        </row>
        <row r="6">
          <cell r="B6">
            <v>0.3296</v>
          </cell>
          <cell r="C6">
            <v>1</v>
          </cell>
        </row>
        <row r="7">
          <cell r="B7">
            <v>1.2549999999999999</v>
          </cell>
          <cell r="C7">
            <v>1.0049999999999999</v>
          </cell>
        </row>
        <row r="8">
          <cell r="B8">
            <v>2.1640000000000001</v>
          </cell>
          <cell r="C8">
            <v>1.01</v>
          </cell>
        </row>
        <row r="9">
          <cell r="B9">
            <v>3.073</v>
          </cell>
          <cell r="C9">
            <v>1.0149999999999999</v>
          </cell>
        </row>
        <row r="10">
          <cell r="B10">
            <v>3.9820000000000002</v>
          </cell>
          <cell r="C10">
            <v>1.02</v>
          </cell>
        </row>
        <row r="11">
          <cell r="B11">
            <v>4.883</v>
          </cell>
          <cell r="C11">
            <v>1.0249999999999999</v>
          </cell>
        </row>
        <row r="12">
          <cell r="B12">
            <v>5.7839999999999998</v>
          </cell>
          <cell r="C12">
            <v>1.03</v>
          </cell>
        </row>
        <row r="13">
          <cell r="B13">
            <v>6.6609999999999996</v>
          </cell>
          <cell r="C13">
            <v>1.0349999999999999</v>
          </cell>
        </row>
        <row r="14">
          <cell r="B14">
            <v>7.53</v>
          </cell>
          <cell r="C14">
            <v>1.04</v>
          </cell>
        </row>
        <row r="15">
          <cell r="B15">
            <v>8.3979999999999997</v>
          </cell>
          <cell r="C15">
            <v>1.0449999999999999</v>
          </cell>
        </row>
        <row r="16">
          <cell r="B16">
            <v>9.2590000000000003</v>
          </cell>
          <cell r="C16">
            <v>1.05</v>
          </cell>
        </row>
        <row r="17">
          <cell r="B17">
            <v>10.119999999999999</v>
          </cell>
          <cell r="C17">
            <v>1.0549999999999999</v>
          </cell>
        </row>
        <row r="18">
          <cell r="B18">
            <v>10.97</v>
          </cell>
          <cell r="C18">
            <v>1.06</v>
          </cell>
        </row>
        <row r="19">
          <cell r="B19">
            <v>11.81</v>
          </cell>
          <cell r="C19">
            <v>1.0649999999999999</v>
          </cell>
        </row>
        <row r="20">
          <cell r="B20">
            <v>12.65</v>
          </cell>
          <cell r="C20">
            <v>1.07</v>
          </cell>
        </row>
        <row r="21">
          <cell r="B21">
            <v>13.48</v>
          </cell>
          <cell r="C21">
            <v>1.075</v>
          </cell>
        </row>
        <row r="22">
          <cell r="B22">
            <v>14.31</v>
          </cell>
          <cell r="C22">
            <v>1.08</v>
          </cell>
        </row>
        <row r="23">
          <cell r="B23">
            <v>15.13</v>
          </cell>
          <cell r="C23">
            <v>1.085</v>
          </cell>
        </row>
        <row r="24">
          <cell r="B24">
            <v>15.95</v>
          </cell>
          <cell r="C24">
            <v>1.0900000000000001</v>
          </cell>
        </row>
        <row r="25">
          <cell r="B25">
            <v>16.760000000000002</v>
          </cell>
          <cell r="C25">
            <v>1.095</v>
          </cell>
        </row>
        <row r="26">
          <cell r="B26">
            <v>17.579999999999998</v>
          </cell>
          <cell r="C26">
            <v>1.1000000000000001</v>
          </cell>
        </row>
        <row r="27">
          <cell r="B27">
            <v>18.39</v>
          </cell>
          <cell r="C27">
            <v>1.105</v>
          </cell>
        </row>
        <row r="28">
          <cell r="B28">
            <v>19.190000000000001</v>
          </cell>
          <cell r="C28">
            <v>1.1100000000000001</v>
          </cell>
        </row>
        <row r="29">
          <cell r="B29">
            <v>20</v>
          </cell>
          <cell r="C29">
            <v>1.115</v>
          </cell>
        </row>
        <row r="30">
          <cell r="B30">
            <v>20.79</v>
          </cell>
          <cell r="C30">
            <v>1.1200000000000001</v>
          </cell>
        </row>
        <row r="31">
          <cell r="B31">
            <v>21.59</v>
          </cell>
          <cell r="C31">
            <v>1.125</v>
          </cell>
        </row>
        <row r="32">
          <cell r="B32">
            <v>22.38</v>
          </cell>
          <cell r="C32">
            <v>1.1299999999999999</v>
          </cell>
        </row>
        <row r="33">
          <cell r="B33">
            <v>23.16</v>
          </cell>
          <cell r="C33">
            <v>1.135</v>
          </cell>
        </row>
        <row r="34">
          <cell r="B34">
            <v>23.94</v>
          </cell>
          <cell r="C34">
            <v>1.1399999999999999</v>
          </cell>
        </row>
        <row r="35">
          <cell r="B35">
            <v>24.71</v>
          </cell>
          <cell r="C35">
            <v>1.145</v>
          </cell>
        </row>
        <row r="36">
          <cell r="B36">
            <v>25.48</v>
          </cell>
          <cell r="C36">
            <v>1.1499999999999999</v>
          </cell>
        </row>
        <row r="37">
          <cell r="B37">
            <v>26.24</v>
          </cell>
          <cell r="C37">
            <v>1.155</v>
          </cell>
        </row>
        <row r="38">
          <cell r="B38">
            <v>27</v>
          </cell>
          <cell r="C38">
            <v>1.1599999999999999</v>
          </cell>
        </row>
        <row r="39">
          <cell r="B39">
            <v>27.26</v>
          </cell>
          <cell r="C39">
            <v>1.165</v>
          </cell>
        </row>
        <row r="40">
          <cell r="B40">
            <v>28.51</v>
          </cell>
          <cell r="C40">
            <v>1.17</v>
          </cell>
        </row>
        <row r="41">
          <cell r="B41">
            <v>29.25</v>
          </cell>
          <cell r="C41">
            <v>1.175</v>
          </cell>
        </row>
        <row r="42">
          <cell r="B42">
            <v>30</v>
          </cell>
          <cell r="C42">
            <v>1.18</v>
          </cell>
        </row>
        <row r="43">
          <cell r="B43">
            <v>30.74</v>
          </cell>
          <cell r="C43">
            <v>1.1850000000000001</v>
          </cell>
        </row>
        <row r="44">
          <cell r="B44">
            <v>31.47</v>
          </cell>
          <cell r="C44">
            <v>1.19</v>
          </cell>
        </row>
        <row r="45">
          <cell r="B45">
            <v>32.21</v>
          </cell>
          <cell r="C45">
            <v>1.1950000000000001</v>
          </cell>
        </row>
        <row r="46">
          <cell r="B46">
            <v>32.94</v>
          </cell>
          <cell r="C46">
            <v>1.2</v>
          </cell>
        </row>
        <row r="47">
          <cell r="B47">
            <v>33.68</v>
          </cell>
          <cell r="C47">
            <v>1.2050000000000001</v>
          </cell>
        </row>
        <row r="48">
          <cell r="B48">
            <v>34.409999999999997</v>
          </cell>
          <cell r="C48">
            <v>1.21</v>
          </cell>
        </row>
        <row r="49">
          <cell r="B49">
            <v>35.159999999999997</v>
          </cell>
          <cell r="C49">
            <v>1.2150000000000001</v>
          </cell>
        </row>
        <row r="50">
          <cell r="B50">
            <v>35.93</v>
          </cell>
          <cell r="C50">
            <v>1.22</v>
          </cell>
        </row>
        <row r="51">
          <cell r="B51">
            <v>36.700000000000003</v>
          </cell>
          <cell r="C51">
            <v>1.2250000000000001</v>
          </cell>
        </row>
        <row r="52">
          <cell r="B52">
            <v>37.479999999999997</v>
          </cell>
          <cell r="C52">
            <v>1.23</v>
          </cell>
        </row>
        <row r="53">
          <cell r="B53">
            <v>38.25</v>
          </cell>
          <cell r="C53">
            <v>1.2350000000000001</v>
          </cell>
        </row>
        <row r="54">
          <cell r="B54">
            <v>39.020000000000003</v>
          </cell>
          <cell r="C54">
            <v>1.24</v>
          </cell>
        </row>
        <row r="55">
          <cell r="B55">
            <v>39.799999999999997</v>
          </cell>
          <cell r="C55">
            <v>1.2450000000000001</v>
          </cell>
        </row>
        <row r="56">
          <cell r="B56">
            <v>40.58</v>
          </cell>
          <cell r="C56">
            <v>1.25</v>
          </cell>
        </row>
        <row r="57">
          <cell r="B57">
            <v>41.36</v>
          </cell>
          <cell r="C57">
            <v>1.2549999999999999</v>
          </cell>
        </row>
        <row r="58">
          <cell r="B58">
            <v>42.14</v>
          </cell>
          <cell r="C58">
            <v>1.26</v>
          </cell>
        </row>
        <row r="59">
          <cell r="B59">
            <v>42.92</v>
          </cell>
          <cell r="C59">
            <v>1.2649999999999999</v>
          </cell>
        </row>
        <row r="60">
          <cell r="B60">
            <v>43.7</v>
          </cell>
          <cell r="C60">
            <v>1.27</v>
          </cell>
        </row>
        <row r="61">
          <cell r="B61">
            <v>44.48</v>
          </cell>
          <cell r="C61">
            <v>1.2749999999999999</v>
          </cell>
        </row>
        <row r="62">
          <cell r="B62">
            <v>45.27</v>
          </cell>
          <cell r="C62">
            <v>1.28</v>
          </cell>
        </row>
        <row r="63">
          <cell r="B63">
            <v>46.06</v>
          </cell>
          <cell r="C63">
            <v>1.2849999999999999</v>
          </cell>
        </row>
        <row r="64">
          <cell r="B64">
            <v>46.85</v>
          </cell>
          <cell r="C64">
            <v>1.29</v>
          </cell>
        </row>
        <row r="65">
          <cell r="B65">
            <v>47.63</v>
          </cell>
          <cell r="C65">
            <v>1.2949999999999999</v>
          </cell>
        </row>
        <row r="66">
          <cell r="B66">
            <v>48.42</v>
          </cell>
          <cell r="C66">
            <v>1.3</v>
          </cell>
        </row>
        <row r="67">
          <cell r="B67">
            <v>49.21</v>
          </cell>
          <cell r="C67">
            <v>1.3049999999999999</v>
          </cell>
        </row>
        <row r="68">
          <cell r="B68">
            <v>50</v>
          </cell>
          <cell r="C68">
            <v>1.31</v>
          </cell>
        </row>
        <row r="69">
          <cell r="B69">
            <v>50.85</v>
          </cell>
          <cell r="C69">
            <v>1.3149999999999999</v>
          </cell>
        </row>
        <row r="70">
          <cell r="B70">
            <v>51.71</v>
          </cell>
          <cell r="C70">
            <v>1.32</v>
          </cell>
        </row>
        <row r="71">
          <cell r="B71">
            <v>52.56</v>
          </cell>
          <cell r="C71">
            <v>1.325</v>
          </cell>
        </row>
        <row r="72">
          <cell r="B72">
            <v>53.41</v>
          </cell>
          <cell r="C72">
            <v>1.33</v>
          </cell>
        </row>
        <row r="73">
          <cell r="B73">
            <v>54.27</v>
          </cell>
          <cell r="C73">
            <v>1.335</v>
          </cell>
        </row>
        <row r="74">
          <cell r="B74">
            <v>55.13</v>
          </cell>
          <cell r="C74">
            <v>1.34</v>
          </cell>
        </row>
        <row r="75">
          <cell r="B75">
            <v>56.04</v>
          </cell>
          <cell r="C75">
            <v>1.345</v>
          </cell>
        </row>
        <row r="76">
          <cell r="B76">
            <v>56.95</v>
          </cell>
          <cell r="C76">
            <v>1.35</v>
          </cell>
        </row>
        <row r="77">
          <cell r="B77">
            <v>57.87</v>
          </cell>
          <cell r="C77">
            <v>1.355</v>
          </cell>
        </row>
        <row r="78">
          <cell r="B78">
            <v>58.78</v>
          </cell>
          <cell r="C78">
            <v>1.36</v>
          </cell>
        </row>
        <row r="79">
          <cell r="B79">
            <v>59.69</v>
          </cell>
          <cell r="C79">
            <v>1.365</v>
          </cell>
        </row>
        <row r="80">
          <cell r="B80">
            <v>60.67</v>
          </cell>
          <cell r="C80">
            <v>1.37</v>
          </cell>
        </row>
        <row r="81">
          <cell r="B81">
            <v>61.69</v>
          </cell>
          <cell r="C81">
            <v>1.375</v>
          </cell>
        </row>
        <row r="82">
          <cell r="B82">
            <v>62.7</v>
          </cell>
          <cell r="C82">
            <v>1.38</v>
          </cell>
        </row>
        <row r="83">
          <cell r="B83">
            <v>63.72</v>
          </cell>
          <cell r="C83">
            <v>1.385</v>
          </cell>
        </row>
        <row r="84">
          <cell r="B84">
            <v>64.739999999999995</v>
          </cell>
          <cell r="C84">
            <v>1.39</v>
          </cell>
        </row>
        <row r="85">
          <cell r="B85">
            <v>65.84</v>
          </cell>
          <cell r="C85">
            <v>1.395</v>
          </cell>
        </row>
        <row r="86">
          <cell r="B86">
            <v>66.97</v>
          </cell>
          <cell r="C86">
            <v>1.4</v>
          </cell>
        </row>
        <row r="87">
          <cell r="B87">
            <v>68.099999999999994</v>
          </cell>
          <cell r="C87">
            <v>1.405</v>
          </cell>
        </row>
        <row r="88">
          <cell r="B88">
            <v>69.23</v>
          </cell>
          <cell r="C88">
            <v>1.41</v>
          </cell>
        </row>
        <row r="89">
          <cell r="B89">
            <v>70.34</v>
          </cell>
          <cell r="C89">
            <v>1.415</v>
          </cell>
        </row>
        <row r="90">
          <cell r="B90">
            <v>71.63</v>
          </cell>
          <cell r="C90">
            <v>1.42</v>
          </cell>
        </row>
        <row r="91">
          <cell r="B91">
            <v>72.86</v>
          </cell>
          <cell r="C91">
            <v>1.425</v>
          </cell>
        </row>
        <row r="92">
          <cell r="B92">
            <v>74.09</v>
          </cell>
          <cell r="C92">
            <v>1.43</v>
          </cell>
        </row>
        <row r="93">
          <cell r="B93">
            <v>74.349999999999994</v>
          </cell>
          <cell r="C93">
            <v>1.4350000000000001</v>
          </cell>
        </row>
        <row r="94">
          <cell r="B94">
            <v>76.709999999999994</v>
          </cell>
          <cell r="C94">
            <v>1.44</v>
          </cell>
        </row>
        <row r="95">
          <cell r="B95">
            <v>78.069999999999993</v>
          </cell>
          <cell r="C95">
            <v>1.4450000000000001</v>
          </cell>
        </row>
        <row r="96">
          <cell r="B96">
            <v>79.430000000000007</v>
          </cell>
          <cell r="C96">
            <v>1.45</v>
          </cell>
        </row>
        <row r="97">
          <cell r="B97">
            <v>80.88</v>
          </cell>
          <cell r="C97">
            <v>1.4550000000000001</v>
          </cell>
        </row>
        <row r="98">
          <cell r="B98">
            <v>82.39</v>
          </cell>
          <cell r="C98">
            <v>1.46</v>
          </cell>
        </row>
        <row r="99">
          <cell r="B99">
            <v>83.91</v>
          </cell>
          <cell r="C99">
            <v>1.4650000000000001</v>
          </cell>
        </row>
        <row r="100">
          <cell r="B100">
            <v>8550</v>
          </cell>
          <cell r="C100">
            <v>1.47</v>
          </cell>
        </row>
        <row r="101">
          <cell r="B101">
            <v>87.29</v>
          </cell>
          <cell r="C101">
            <v>1.4750000000000001</v>
          </cell>
        </row>
        <row r="102">
          <cell r="B102">
            <v>89.07</v>
          </cell>
          <cell r="C102">
            <v>1.48</v>
          </cell>
        </row>
        <row r="103">
          <cell r="B103">
            <v>91.13</v>
          </cell>
          <cell r="C103">
            <v>1.4850000000000001</v>
          </cell>
        </row>
        <row r="104">
          <cell r="B104">
            <v>93.19</v>
          </cell>
          <cell r="C104">
            <v>1.49</v>
          </cell>
        </row>
        <row r="105">
          <cell r="B105">
            <v>95.46</v>
          </cell>
          <cell r="C105">
            <v>1.4950000000000001</v>
          </cell>
        </row>
        <row r="106">
          <cell r="B106">
            <v>96.73</v>
          </cell>
          <cell r="C106">
            <v>1.5</v>
          </cell>
        </row>
        <row r="107">
          <cell r="B107">
            <v>96.98</v>
          </cell>
          <cell r="C107">
            <v>1.5009999999999999</v>
          </cell>
        </row>
        <row r="108">
          <cell r="B108">
            <v>97.23</v>
          </cell>
          <cell r="C108">
            <v>1.502</v>
          </cell>
        </row>
        <row r="109">
          <cell r="B109">
            <v>97.49</v>
          </cell>
          <cell r="C109">
            <v>1.5029999999999999</v>
          </cell>
        </row>
        <row r="110">
          <cell r="B110">
            <v>97.74</v>
          </cell>
          <cell r="C110">
            <v>1.504</v>
          </cell>
        </row>
        <row r="111">
          <cell r="B111">
            <v>97.99</v>
          </cell>
          <cell r="C111">
            <v>1.5049999999999999</v>
          </cell>
        </row>
        <row r="112">
          <cell r="B112">
            <v>98.25</v>
          </cell>
          <cell r="C112">
            <v>1.506</v>
          </cell>
        </row>
        <row r="113">
          <cell r="B113">
            <v>98.5</v>
          </cell>
          <cell r="C113">
            <v>1.5069999999999999</v>
          </cell>
        </row>
        <row r="114">
          <cell r="B114">
            <v>98.76</v>
          </cell>
          <cell r="C114">
            <v>1.508</v>
          </cell>
        </row>
        <row r="115">
          <cell r="B115">
            <v>99.01</v>
          </cell>
          <cell r="C115">
            <v>1.5089999999999999</v>
          </cell>
        </row>
        <row r="116">
          <cell r="B116">
            <v>99.26</v>
          </cell>
          <cell r="C116">
            <v>1.51</v>
          </cell>
        </row>
        <row r="117">
          <cell r="B117">
            <v>99.52</v>
          </cell>
          <cell r="C117">
            <v>1.5109999999999999</v>
          </cell>
        </row>
        <row r="118">
          <cell r="B118">
            <v>99.74</v>
          </cell>
          <cell r="C118">
            <v>1.512</v>
          </cell>
        </row>
        <row r="119">
          <cell r="B119">
            <v>100</v>
          </cell>
          <cell r="C119">
            <v>1.5129999999999999</v>
          </cell>
        </row>
        <row r="121">
          <cell r="B121" t="str">
            <v>ЛазаревА.И.,ХарламовИ.П.,ЯковлевП.Я.,ЯковлеваЕ.Ф.Справочникхимика-аналитика.М.:Металлургия,1976,с184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workbookViewId="0">
      <selection activeCell="N4" sqref="N4"/>
    </sheetView>
  </sheetViews>
  <sheetFormatPr defaultRowHeight="15" x14ac:dyDescent="0.25"/>
  <cols>
    <col min="3" max="3" width="8.140625" customWidth="1"/>
    <col min="6" max="6" width="10.85546875" customWidth="1"/>
    <col min="10" max="10" width="12.28515625" customWidth="1"/>
    <col min="13" max="13" width="11.28515625" customWidth="1"/>
    <col min="14" max="14" width="16.42578125" customWidth="1"/>
    <col min="15" max="16" width="10.7109375" customWidth="1"/>
    <col min="17" max="17" width="10.28515625" customWidth="1"/>
    <col min="18" max="18" width="10.42578125" customWidth="1"/>
    <col min="19" max="19" width="9.7109375" customWidth="1"/>
    <col min="20" max="20" width="10.28515625" customWidth="1"/>
    <col min="22" max="22" width="10.140625" customWidth="1"/>
  </cols>
  <sheetData>
    <row r="1" spans="1:22" s="3" customFormat="1" ht="150" x14ac:dyDescent="0.25">
      <c r="A1" s="4" t="s">
        <v>10</v>
      </c>
      <c r="B1" s="4" t="s">
        <v>11</v>
      </c>
      <c r="C1" s="4" t="s">
        <v>12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  <c r="L1" s="5" t="s">
        <v>21</v>
      </c>
      <c r="M1" s="4" t="s">
        <v>22</v>
      </c>
      <c r="N1" s="4" t="s">
        <v>23</v>
      </c>
      <c r="O1" s="4" t="s">
        <v>24</v>
      </c>
      <c r="P1" s="4" t="s">
        <v>25</v>
      </c>
      <c r="Q1" s="4" t="s">
        <v>26</v>
      </c>
      <c r="R1" s="4" t="s">
        <v>27</v>
      </c>
      <c r="S1" s="4" t="s">
        <v>28</v>
      </c>
      <c r="T1" s="4" t="s">
        <v>29</v>
      </c>
      <c r="U1" s="4" t="s">
        <v>30</v>
      </c>
      <c r="V1" s="4" t="s">
        <v>31</v>
      </c>
    </row>
    <row r="2" spans="1:22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K2" s="1">
        <v>11</v>
      </c>
      <c r="L2" s="1">
        <v>12</v>
      </c>
      <c r="M2" s="1">
        <v>13</v>
      </c>
      <c r="N2" s="1">
        <v>14</v>
      </c>
      <c r="O2" s="1">
        <v>15</v>
      </c>
      <c r="P2" s="1">
        <v>16</v>
      </c>
      <c r="Q2" s="1">
        <v>17</v>
      </c>
      <c r="R2" s="1">
        <v>18</v>
      </c>
      <c r="S2" s="1">
        <v>19</v>
      </c>
      <c r="T2" s="1">
        <v>20</v>
      </c>
      <c r="U2" s="1">
        <v>21</v>
      </c>
      <c r="V2" s="1">
        <v>22</v>
      </c>
    </row>
    <row r="3" spans="1:22" x14ac:dyDescent="0.25">
      <c r="A3" s="1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/>
      <c r="B4" s="1">
        <v>3956</v>
      </c>
      <c r="C4" s="1" t="s">
        <v>8</v>
      </c>
      <c r="D4" s="1"/>
      <c r="E4" s="1" t="s">
        <v>9</v>
      </c>
      <c r="F4" s="1"/>
      <c r="G4" s="1"/>
      <c r="H4" s="1">
        <v>63</v>
      </c>
      <c r="I4" s="1">
        <v>2800</v>
      </c>
      <c r="J4" s="1">
        <v>80</v>
      </c>
      <c r="K4" s="1">
        <f>J4*I4/100</f>
        <v>2240</v>
      </c>
      <c r="L4" s="1">
        <v>50</v>
      </c>
      <c r="M4" s="1">
        <v>0</v>
      </c>
      <c r="N4" s="6">
        <f>INDEX(Лист2!D1:D1000,MATCH(L4,Лист2!C1:C1000,1))</f>
        <v>12.792719999999999</v>
      </c>
      <c r="O4" s="1"/>
      <c r="P4" s="1"/>
      <c r="Q4" s="1">
        <f t="shared" ref="Q4" si="0">O4*R4/100</f>
        <v>0</v>
      </c>
      <c r="R4" s="1">
        <v>57</v>
      </c>
      <c r="S4" s="1"/>
      <c r="T4" s="1">
        <f>INDEX([1]Плотн!C1:C120,MATCH(R4,[1]Плотн!B1:B120,1))*1000</f>
        <v>1350</v>
      </c>
      <c r="U4" s="1"/>
      <c r="V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6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/>
      <c r="B6" s="1">
        <v>3956</v>
      </c>
      <c r="C6" s="1" t="s">
        <v>8</v>
      </c>
      <c r="D6" s="1"/>
      <c r="E6" s="1" t="s">
        <v>9</v>
      </c>
      <c r="F6" s="1"/>
      <c r="G6" s="1"/>
      <c r="H6" s="1">
        <v>63</v>
      </c>
      <c r="I6" s="1">
        <v>2800</v>
      </c>
      <c r="J6" s="1">
        <v>80</v>
      </c>
      <c r="K6" s="1">
        <f>J6*I6/100</f>
        <v>2240</v>
      </c>
      <c r="L6" s="1">
        <v>0</v>
      </c>
      <c r="M6" s="1">
        <f>L6*I6/100</f>
        <v>0</v>
      </c>
      <c r="N6" s="6">
        <f ca="1">FORECAST(L6,OFFSET(Лист2!$C$8,L6/0.909+1,1,2,1),OFFSET(Лист2!$C$8,L6/0.909+1,,2,1))</f>
        <v>5.5511151231257827E-17</v>
      </c>
      <c r="O6" s="1"/>
      <c r="P6" s="1"/>
      <c r="Q6" s="1">
        <f t="shared" ref="Q6" si="1">O6*R6/100</f>
        <v>0</v>
      </c>
      <c r="R6" s="1">
        <v>57</v>
      </c>
      <c r="S6" s="1"/>
      <c r="T6" s="1">
        <f>INDEX([1]Плотн!C3:C122,MATCH(R6,[1]Плотн!B3:B122,1))*1000</f>
        <v>1350</v>
      </c>
      <c r="U6" s="1"/>
      <c r="V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2"/>
  <sheetViews>
    <sheetView topLeftCell="A37" workbookViewId="0">
      <selection activeCell="D64" sqref="D64"/>
    </sheetView>
  </sheetViews>
  <sheetFormatPr defaultRowHeight="15" x14ac:dyDescent="0.25"/>
  <cols>
    <col min="2" max="2" width="26.7109375" style="1" bestFit="1" customWidth="1"/>
    <col min="3" max="3" width="12.85546875" style="2" customWidth="1"/>
    <col min="4" max="4" width="12.42578125" style="1" bestFit="1" customWidth="1"/>
  </cols>
  <sheetData>
    <row r="1" spans="2:4" ht="18.75" x14ac:dyDescent="0.3">
      <c r="B1" s="7" t="s">
        <v>0</v>
      </c>
      <c r="C1" s="7"/>
      <c r="D1" s="7"/>
    </row>
    <row r="2" spans="2:4" x14ac:dyDescent="0.25">
      <c r="B2" s="8" t="s">
        <v>1</v>
      </c>
      <c r="C2" s="8"/>
      <c r="D2" s="8"/>
    </row>
    <row r="3" spans="2:4" x14ac:dyDescent="0.25">
      <c r="B3" s="1" t="s">
        <v>2</v>
      </c>
      <c r="C3" s="2" t="s">
        <v>3</v>
      </c>
      <c r="D3" s="1" t="s">
        <v>4</v>
      </c>
    </row>
    <row r="4" spans="2:4" x14ac:dyDescent="0.25">
      <c r="B4" s="1" t="s">
        <v>5</v>
      </c>
      <c r="D4" s="1">
        <v>2400</v>
      </c>
    </row>
    <row r="5" spans="2:4" x14ac:dyDescent="0.25">
      <c r="B5" s="1" t="s">
        <v>6</v>
      </c>
      <c r="D5" s="1">
        <v>5600</v>
      </c>
    </row>
    <row r="6" spans="2:4" x14ac:dyDescent="0.25">
      <c r="B6" s="1">
        <v>0</v>
      </c>
      <c r="C6" s="1"/>
      <c r="D6" s="1">
        <v>0</v>
      </c>
    </row>
    <row r="7" spans="2:4" x14ac:dyDescent="0.25">
      <c r="B7" s="1">
        <v>200</v>
      </c>
      <c r="C7" s="1"/>
      <c r="D7" s="1">
        <v>8.9693200000000001E-2</v>
      </c>
    </row>
    <row r="8" spans="2:4" x14ac:dyDescent="0.25">
      <c r="B8" s="1">
        <v>400</v>
      </c>
      <c r="C8" s="1"/>
      <c r="D8" s="1">
        <v>0.2646831</v>
      </c>
    </row>
    <row r="9" spans="2:4" x14ac:dyDescent="0.25">
      <c r="B9" s="1">
        <v>600</v>
      </c>
      <c r="C9" s="1">
        <v>0</v>
      </c>
      <c r="D9" s="1">
        <v>0</v>
      </c>
    </row>
    <row r="10" spans="2:4" x14ac:dyDescent="0.25">
      <c r="B10" s="1">
        <v>650</v>
      </c>
      <c r="C10" s="1">
        <f>C9+0.909</f>
        <v>0.90900000000000003</v>
      </c>
      <c r="D10" s="1">
        <v>0.66126099999999999</v>
      </c>
    </row>
    <row r="11" spans="2:4" x14ac:dyDescent="0.25">
      <c r="B11" s="1">
        <v>700</v>
      </c>
      <c r="C11" s="1">
        <f t="shared" ref="C11:C74" si="0">C10+0.909</f>
        <v>1.8180000000000001</v>
      </c>
      <c r="D11" s="1">
        <v>0.76903999999999995</v>
      </c>
    </row>
    <row r="12" spans="2:4" x14ac:dyDescent="0.25">
      <c r="B12" s="1">
        <v>750</v>
      </c>
      <c r="C12" s="1">
        <f t="shared" si="0"/>
        <v>2.7270000000000003</v>
      </c>
      <c r="D12" s="1">
        <v>0.87681900000000002</v>
      </c>
    </row>
    <row r="13" spans="2:4" x14ac:dyDescent="0.25">
      <c r="B13" s="1">
        <v>800</v>
      </c>
      <c r="C13" s="1">
        <f t="shared" si="0"/>
        <v>3.6360000000000001</v>
      </c>
      <c r="D13" s="1">
        <v>0.9845988</v>
      </c>
    </row>
    <row r="14" spans="2:4" x14ac:dyDescent="0.25">
      <c r="B14" s="1">
        <v>850</v>
      </c>
      <c r="C14" s="1">
        <f t="shared" si="0"/>
        <v>4.5449999999999999</v>
      </c>
      <c r="D14" s="1">
        <v>1.1350856</v>
      </c>
    </row>
    <row r="15" spans="2:4" x14ac:dyDescent="0.25">
      <c r="B15" s="1">
        <v>900</v>
      </c>
      <c r="C15" s="1">
        <f t="shared" si="0"/>
        <v>5.4539999999999997</v>
      </c>
      <c r="D15" s="1">
        <v>1.2855730000000001</v>
      </c>
    </row>
    <row r="16" spans="2:4" x14ac:dyDescent="0.25">
      <c r="B16" s="1">
        <v>950</v>
      </c>
      <c r="C16" s="1">
        <f t="shared" si="0"/>
        <v>6.3629999999999995</v>
      </c>
      <c r="D16" s="1">
        <v>1.4360599999999999</v>
      </c>
    </row>
    <row r="17" spans="2:4" x14ac:dyDescent="0.25">
      <c r="B17" s="1">
        <v>1000</v>
      </c>
      <c r="C17" s="1">
        <f t="shared" si="0"/>
        <v>7.2719999999999994</v>
      </c>
      <c r="D17" s="1">
        <v>1.5865475</v>
      </c>
    </row>
    <row r="18" spans="2:4" x14ac:dyDescent="0.25">
      <c r="B18" s="1">
        <v>1050</v>
      </c>
      <c r="C18" s="1">
        <f t="shared" si="0"/>
        <v>8.1809999999999992</v>
      </c>
      <c r="D18" s="1">
        <v>1.786853</v>
      </c>
    </row>
    <row r="19" spans="2:4" x14ac:dyDescent="0.25">
      <c r="B19" s="1">
        <v>1100</v>
      </c>
      <c r="C19" s="1">
        <f t="shared" si="0"/>
        <v>9.09</v>
      </c>
      <c r="D19" s="1">
        <v>1.987158</v>
      </c>
    </row>
    <row r="20" spans="2:4" x14ac:dyDescent="0.25">
      <c r="B20" s="1">
        <v>1150</v>
      </c>
      <c r="C20" s="1">
        <f t="shared" si="0"/>
        <v>9.9990000000000006</v>
      </c>
      <c r="D20" s="1">
        <v>2.1874630000000002</v>
      </c>
    </row>
    <row r="21" spans="2:4" x14ac:dyDescent="0.25">
      <c r="B21" s="1">
        <v>1200</v>
      </c>
      <c r="C21" s="1">
        <f t="shared" si="0"/>
        <v>10.908000000000001</v>
      </c>
      <c r="D21" s="1">
        <v>2.3877674999999998</v>
      </c>
    </row>
    <row r="22" spans="2:4" x14ac:dyDescent="0.25">
      <c r="B22" s="1">
        <v>1250</v>
      </c>
      <c r="C22" s="1">
        <f t="shared" si="0"/>
        <v>11.817000000000002</v>
      </c>
      <c r="D22" s="1">
        <v>2.6139619999999999</v>
      </c>
    </row>
    <row r="23" spans="2:4" x14ac:dyDescent="0.25">
      <c r="B23" s="1">
        <v>1300</v>
      </c>
      <c r="C23" s="1">
        <f t="shared" si="0"/>
        <v>12.726000000000003</v>
      </c>
      <c r="D23" s="1">
        <v>2.840157</v>
      </c>
    </row>
    <row r="24" spans="2:4" x14ac:dyDescent="0.25">
      <c r="B24" s="1">
        <v>1350</v>
      </c>
      <c r="C24" s="1">
        <f t="shared" si="0"/>
        <v>13.635000000000003</v>
      </c>
      <c r="D24" s="1">
        <v>3.0663520000000002</v>
      </c>
    </row>
    <row r="25" spans="2:4" x14ac:dyDescent="0.25">
      <c r="B25" s="1">
        <v>1400</v>
      </c>
      <c r="C25" s="1">
        <f t="shared" si="0"/>
        <v>14.544000000000004</v>
      </c>
      <c r="D25" s="1">
        <v>3.2925461999999999</v>
      </c>
    </row>
    <row r="26" spans="2:4" x14ac:dyDescent="0.25">
      <c r="B26" s="1">
        <v>1600</v>
      </c>
      <c r="C26" s="1">
        <f t="shared" si="0"/>
        <v>15.453000000000005</v>
      </c>
      <c r="D26" s="1">
        <v>4.1973248999999999</v>
      </c>
    </row>
    <row r="27" spans="2:4" x14ac:dyDescent="0.25">
      <c r="B27" s="1">
        <v>1650</v>
      </c>
      <c r="C27" s="1">
        <f t="shared" si="0"/>
        <v>16.362000000000005</v>
      </c>
      <c r="D27" s="1">
        <v>4.4235199999999999</v>
      </c>
    </row>
    <row r="28" spans="2:4" x14ac:dyDescent="0.25">
      <c r="B28" s="1">
        <v>1700</v>
      </c>
      <c r="C28" s="1">
        <f t="shared" si="0"/>
        <v>17.271000000000004</v>
      </c>
      <c r="D28" s="1">
        <v>4.6497140000000003</v>
      </c>
    </row>
    <row r="29" spans="2:4" x14ac:dyDescent="0.25">
      <c r="B29" s="1">
        <v>1750</v>
      </c>
      <c r="C29" s="1">
        <f t="shared" si="0"/>
        <v>18.180000000000003</v>
      </c>
      <c r="D29" s="1">
        <v>4.875909</v>
      </c>
    </row>
    <row r="30" spans="2:4" x14ac:dyDescent="0.25">
      <c r="B30" s="1">
        <v>1800</v>
      </c>
      <c r="C30" s="1">
        <f t="shared" si="0"/>
        <v>19.089000000000002</v>
      </c>
      <c r="D30" s="1">
        <v>5.1021035000000001</v>
      </c>
    </row>
    <row r="31" spans="2:4" x14ac:dyDescent="0.25">
      <c r="B31" s="1">
        <v>1850</v>
      </c>
      <c r="C31" s="1">
        <f t="shared" si="0"/>
        <v>19.998000000000001</v>
      </c>
      <c r="D31" s="1">
        <v>5.3282980000000002</v>
      </c>
    </row>
    <row r="32" spans="2:4" x14ac:dyDescent="0.25">
      <c r="B32" s="1">
        <v>1900</v>
      </c>
      <c r="C32" s="1">
        <f t="shared" si="0"/>
        <v>20.907</v>
      </c>
      <c r="D32" s="1">
        <v>5.5544929999999999</v>
      </c>
    </row>
    <row r="33" spans="2:4" x14ac:dyDescent="0.25">
      <c r="B33" s="1">
        <v>1950</v>
      </c>
      <c r="C33" s="1">
        <f t="shared" si="0"/>
        <v>21.815999999999999</v>
      </c>
      <c r="D33" s="1">
        <v>5.7806879999999996</v>
      </c>
    </row>
    <row r="34" spans="2:4" x14ac:dyDescent="0.25">
      <c r="B34" s="1">
        <v>2000</v>
      </c>
      <c r="C34" s="1">
        <f t="shared" si="0"/>
        <v>22.724999999999998</v>
      </c>
      <c r="D34" s="1">
        <v>6.0068821999999997</v>
      </c>
    </row>
    <row r="35" spans="2:4" x14ac:dyDescent="0.25">
      <c r="B35" s="1">
        <v>2050</v>
      </c>
      <c r="C35" s="1">
        <f t="shared" si="0"/>
        <v>23.633999999999997</v>
      </c>
      <c r="D35" s="1">
        <v>6.2330769999999998</v>
      </c>
    </row>
    <row r="36" spans="2:4" x14ac:dyDescent="0.25">
      <c r="B36" s="1">
        <v>2100</v>
      </c>
      <c r="C36" s="1">
        <f t="shared" si="0"/>
        <v>24.542999999999996</v>
      </c>
      <c r="D36" s="1">
        <v>6.4592720000000003</v>
      </c>
    </row>
    <row r="37" spans="2:4" x14ac:dyDescent="0.25">
      <c r="B37" s="1">
        <v>2150</v>
      </c>
      <c r="C37" s="1">
        <f t="shared" si="0"/>
        <v>25.451999999999995</v>
      </c>
      <c r="D37" s="1">
        <v>6.6854659999999999</v>
      </c>
    </row>
    <row r="38" spans="2:4" x14ac:dyDescent="0.25">
      <c r="B38" s="1">
        <v>2200</v>
      </c>
      <c r="C38" s="1">
        <f t="shared" si="0"/>
        <v>26.360999999999994</v>
      </c>
      <c r="D38" s="1">
        <v>6.9116609000000002</v>
      </c>
    </row>
    <row r="39" spans="2:4" x14ac:dyDescent="0.25">
      <c r="B39" s="1">
        <v>2250</v>
      </c>
      <c r="C39" s="1">
        <f t="shared" si="0"/>
        <v>27.269999999999992</v>
      </c>
      <c r="D39" s="1">
        <v>7.1378560000000002</v>
      </c>
    </row>
    <row r="40" spans="2:4" x14ac:dyDescent="0.25">
      <c r="B40" s="1">
        <v>2300</v>
      </c>
      <c r="C40" s="1">
        <f t="shared" si="0"/>
        <v>28.178999999999991</v>
      </c>
      <c r="D40" s="1">
        <v>7.3640499999999998</v>
      </c>
    </row>
    <row r="41" spans="2:4" x14ac:dyDescent="0.25">
      <c r="B41" s="1">
        <v>2350</v>
      </c>
      <c r="C41" s="1">
        <f t="shared" si="0"/>
        <v>29.08799999999999</v>
      </c>
      <c r="D41" s="1">
        <v>7.5902450000000004</v>
      </c>
    </row>
    <row r="42" spans="2:4" x14ac:dyDescent="0.25">
      <c r="B42" s="1">
        <v>2400</v>
      </c>
      <c r="C42" s="1">
        <f t="shared" si="0"/>
        <v>29.996999999999989</v>
      </c>
      <c r="D42" s="1">
        <v>7.8164395999999998</v>
      </c>
    </row>
    <row r="43" spans="2:4" x14ac:dyDescent="0.25">
      <c r="B43" s="1">
        <v>2450</v>
      </c>
      <c r="C43" s="1">
        <f t="shared" si="0"/>
        <v>30.905999999999988</v>
      </c>
      <c r="D43" s="1">
        <v>8.0426339999999996</v>
      </c>
    </row>
    <row r="44" spans="2:4" x14ac:dyDescent="0.25">
      <c r="B44" s="1">
        <v>2500</v>
      </c>
      <c r="C44" s="1">
        <f t="shared" si="0"/>
        <v>31.814999999999987</v>
      </c>
      <c r="D44" s="1">
        <v>8.2688290000000002</v>
      </c>
    </row>
    <row r="45" spans="2:4" x14ac:dyDescent="0.25">
      <c r="B45" s="1">
        <v>2550</v>
      </c>
      <c r="C45" s="1">
        <f t="shared" si="0"/>
        <v>32.72399999999999</v>
      </c>
      <c r="D45" s="1">
        <v>8.4950240000000008</v>
      </c>
    </row>
    <row r="46" spans="2:4" x14ac:dyDescent="0.25">
      <c r="B46" s="1">
        <v>2600</v>
      </c>
      <c r="C46" s="1">
        <f t="shared" si="0"/>
        <v>33.632999999999988</v>
      </c>
      <c r="D46" s="1">
        <v>8.7212183000000003</v>
      </c>
    </row>
    <row r="47" spans="2:4" x14ac:dyDescent="0.25">
      <c r="B47" s="1">
        <v>2650</v>
      </c>
      <c r="C47" s="1">
        <f t="shared" si="0"/>
        <v>34.541999999999987</v>
      </c>
      <c r="D47" s="1">
        <v>8.9474129999999992</v>
      </c>
    </row>
    <row r="48" spans="2:4" x14ac:dyDescent="0.25">
      <c r="B48" s="1">
        <v>2700</v>
      </c>
      <c r="C48" s="1">
        <f t="shared" si="0"/>
        <v>35.450999999999986</v>
      </c>
      <c r="D48" s="1">
        <v>9.1736079999999998</v>
      </c>
    </row>
    <row r="49" spans="2:4" x14ac:dyDescent="0.25">
      <c r="B49" s="1">
        <v>2750</v>
      </c>
      <c r="C49" s="1">
        <f t="shared" si="0"/>
        <v>36.359999999999985</v>
      </c>
      <c r="D49" s="1">
        <v>9.3998019999999993</v>
      </c>
    </row>
    <row r="50" spans="2:4" x14ac:dyDescent="0.25">
      <c r="B50" s="1">
        <v>2800</v>
      </c>
      <c r="C50" s="1">
        <f t="shared" si="0"/>
        <v>37.268999999999984</v>
      </c>
      <c r="D50" s="1">
        <v>9.6259969999999999</v>
      </c>
    </row>
    <row r="51" spans="2:4" x14ac:dyDescent="0.25">
      <c r="B51" s="1">
        <v>2850</v>
      </c>
      <c r="C51" s="1">
        <f t="shared" si="0"/>
        <v>38.177999999999983</v>
      </c>
      <c r="D51" s="1">
        <v>9.8521920000000005</v>
      </c>
    </row>
    <row r="52" spans="2:4" x14ac:dyDescent="0.25">
      <c r="B52" s="1">
        <v>2900</v>
      </c>
      <c r="C52" s="1">
        <f t="shared" si="0"/>
        <v>39.086999999999982</v>
      </c>
      <c r="D52" s="1">
        <v>10.078390000000001</v>
      </c>
    </row>
    <row r="53" spans="2:4" x14ac:dyDescent="0.25">
      <c r="B53" s="1">
        <v>2950</v>
      </c>
      <c r="C53" s="1">
        <f t="shared" si="0"/>
        <v>39.995999999999981</v>
      </c>
      <c r="D53" s="1">
        <v>10.30458</v>
      </c>
    </row>
    <row r="54" spans="2:4" x14ac:dyDescent="0.25">
      <c r="B54" s="1">
        <v>3000</v>
      </c>
      <c r="C54" s="1">
        <f t="shared" si="0"/>
        <v>40.90499999999998</v>
      </c>
      <c r="D54" s="1">
        <v>10.5307757</v>
      </c>
    </row>
    <row r="55" spans="2:4" x14ac:dyDescent="0.25">
      <c r="B55" s="1">
        <v>3050</v>
      </c>
      <c r="C55" s="1">
        <f t="shared" si="0"/>
        <v>41.813999999999979</v>
      </c>
      <c r="D55" s="1">
        <v>10.756970000000001</v>
      </c>
    </row>
    <row r="56" spans="2:4" x14ac:dyDescent="0.25">
      <c r="B56" s="1">
        <v>3100</v>
      </c>
      <c r="C56" s="1">
        <f t="shared" si="0"/>
        <v>42.722999999999978</v>
      </c>
      <c r="D56" s="1">
        <v>10.983169999999999</v>
      </c>
    </row>
    <row r="57" spans="2:4" x14ac:dyDescent="0.25">
      <c r="B57" s="1">
        <v>3150</v>
      </c>
      <c r="C57" s="1">
        <f t="shared" si="0"/>
        <v>43.631999999999977</v>
      </c>
      <c r="D57" s="1">
        <v>11.20936</v>
      </c>
    </row>
    <row r="58" spans="2:4" x14ac:dyDescent="0.25">
      <c r="B58" s="1">
        <v>3200</v>
      </c>
      <c r="C58" s="1">
        <f t="shared" si="0"/>
        <v>44.540999999999976</v>
      </c>
      <c r="D58" s="1">
        <v>11.4355543</v>
      </c>
    </row>
    <row r="59" spans="2:4" x14ac:dyDescent="0.25">
      <c r="B59" s="1">
        <v>3250</v>
      </c>
      <c r="C59" s="1">
        <f t="shared" si="0"/>
        <v>45.449999999999974</v>
      </c>
      <c r="D59" s="1">
        <v>11.66175</v>
      </c>
    </row>
    <row r="60" spans="2:4" x14ac:dyDescent="0.25">
      <c r="B60" s="1">
        <v>3300</v>
      </c>
      <c r="C60" s="1">
        <f t="shared" si="0"/>
        <v>46.358999999999973</v>
      </c>
      <c r="D60" s="1">
        <v>11.88794</v>
      </c>
    </row>
    <row r="61" spans="2:4" x14ac:dyDescent="0.25">
      <c r="B61" s="1">
        <v>3350</v>
      </c>
      <c r="C61" s="1">
        <f t="shared" si="0"/>
        <v>47.267999999999972</v>
      </c>
      <c r="D61" s="1">
        <v>12.114140000000001</v>
      </c>
    </row>
    <row r="62" spans="2:4" x14ac:dyDescent="0.25">
      <c r="B62" s="1">
        <v>3400</v>
      </c>
      <c r="C62" s="1">
        <f t="shared" si="0"/>
        <v>48.176999999999971</v>
      </c>
      <c r="D62" s="1">
        <v>12.340332999999999</v>
      </c>
    </row>
    <row r="63" spans="2:4" x14ac:dyDescent="0.25">
      <c r="B63" s="1">
        <v>3450</v>
      </c>
      <c r="C63" s="1">
        <f t="shared" si="0"/>
        <v>49.08599999999997</v>
      </c>
      <c r="D63" s="1">
        <v>12.56653</v>
      </c>
    </row>
    <row r="64" spans="2:4" x14ac:dyDescent="0.25">
      <c r="B64" s="1">
        <v>3500</v>
      </c>
      <c r="C64" s="1">
        <f t="shared" si="0"/>
        <v>49.994999999999969</v>
      </c>
      <c r="D64" s="1">
        <v>12.792719999999999</v>
      </c>
    </row>
    <row r="65" spans="2:4" x14ac:dyDescent="0.25">
      <c r="B65" s="1">
        <v>3550</v>
      </c>
      <c r="C65" s="1">
        <f t="shared" si="0"/>
        <v>50.903999999999968</v>
      </c>
      <c r="D65" s="1">
        <v>13.01892</v>
      </c>
    </row>
    <row r="66" spans="2:4" x14ac:dyDescent="0.25">
      <c r="B66" s="1">
        <v>3600</v>
      </c>
      <c r="C66" s="1">
        <f t="shared" si="0"/>
        <v>51.812999999999967</v>
      </c>
      <c r="D66" s="1">
        <v>13.245111700000001</v>
      </c>
    </row>
    <row r="67" spans="2:4" x14ac:dyDescent="0.25">
      <c r="B67" s="1">
        <v>3650</v>
      </c>
      <c r="C67" s="1">
        <f t="shared" si="0"/>
        <v>52.721999999999966</v>
      </c>
      <c r="D67" s="1">
        <v>13.471310000000001</v>
      </c>
    </row>
    <row r="68" spans="2:4" x14ac:dyDescent="0.25">
      <c r="B68" s="1">
        <v>3700</v>
      </c>
      <c r="C68" s="1">
        <f t="shared" si="0"/>
        <v>53.630999999999965</v>
      </c>
      <c r="D68" s="1">
        <v>13.6975</v>
      </c>
    </row>
    <row r="69" spans="2:4" x14ac:dyDescent="0.25">
      <c r="B69" s="1">
        <v>3750</v>
      </c>
      <c r="C69" s="1">
        <f t="shared" si="0"/>
        <v>54.539999999999964</v>
      </c>
      <c r="D69" s="1">
        <v>13.9237</v>
      </c>
    </row>
    <row r="70" spans="2:4" x14ac:dyDescent="0.25">
      <c r="B70" s="1">
        <v>3800</v>
      </c>
      <c r="C70" s="1">
        <f t="shared" si="0"/>
        <v>55.448999999999963</v>
      </c>
      <c r="D70" s="1">
        <v>14.1498904</v>
      </c>
    </row>
    <row r="71" spans="2:4" x14ac:dyDescent="0.25">
      <c r="B71" s="1">
        <v>3850</v>
      </c>
      <c r="C71" s="1">
        <f t="shared" si="0"/>
        <v>56.357999999999961</v>
      </c>
      <c r="D71" s="1">
        <v>14.37609</v>
      </c>
    </row>
    <row r="72" spans="2:4" x14ac:dyDescent="0.25">
      <c r="B72" s="1">
        <v>3900</v>
      </c>
      <c r="C72" s="1">
        <f t="shared" si="0"/>
        <v>57.26699999999996</v>
      </c>
      <c r="D72" s="1">
        <v>14.60228</v>
      </c>
    </row>
    <row r="73" spans="2:4" x14ac:dyDescent="0.25">
      <c r="B73" s="1">
        <v>3950</v>
      </c>
      <c r="C73" s="1">
        <f t="shared" si="0"/>
        <v>58.175999999999959</v>
      </c>
      <c r="D73" s="1">
        <v>14.828469999999999</v>
      </c>
    </row>
    <row r="74" spans="2:4" x14ac:dyDescent="0.25">
      <c r="B74" s="1">
        <v>4000</v>
      </c>
      <c r="C74" s="1">
        <f t="shared" si="0"/>
        <v>59.084999999999958</v>
      </c>
      <c r="D74" s="1">
        <v>15.0546691</v>
      </c>
    </row>
    <row r="75" spans="2:4" x14ac:dyDescent="0.25">
      <c r="B75" s="1">
        <v>4050</v>
      </c>
      <c r="C75" s="1">
        <f t="shared" ref="C75:C119" si="1">C74+0.909</f>
        <v>59.993999999999957</v>
      </c>
      <c r="D75" s="1">
        <v>15.280860000000001</v>
      </c>
    </row>
    <row r="76" spans="2:4" x14ac:dyDescent="0.25">
      <c r="B76" s="1">
        <v>4100</v>
      </c>
      <c r="C76" s="1">
        <f t="shared" si="1"/>
        <v>60.902999999999956</v>
      </c>
      <c r="D76" s="1">
        <v>15.507059999999999</v>
      </c>
    </row>
    <row r="77" spans="2:4" x14ac:dyDescent="0.25">
      <c r="B77" s="1">
        <v>4150</v>
      </c>
      <c r="C77" s="1">
        <f t="shared" si="1"/>
        <v>61.811999999999955</v>
      </c>
      <c r="D77" s="1">
        <v>15.73325</v>
      </c>
    </row>
    <row r="78" spans="2:4" x14ac:dyDescent="0.25">
      <c r="B78" s="1">
        <v>4200</v>
      </c>
      <c r="C78" s="1">
        <f t="shared" si="1"/>
        <v>62.720999999999954</v>
      </c>
      <c r="D78" s="1">
        <v>15.9594478</v>
      </c>
    </row>
    <row r="79" spans="2:4" x14ac:dyDescent="0.25">
      <c r="B79" s="1">
        <v>4250</v>
      </c>
      <c r="C79" s="1">
        <f t="shared" si="1"/>
        <v>63.629999999999953</v>
      </c>
      <c r="D79" s="1">
        <v>16.185639999999999</v>
      </c>
    </row>
    <row r="80" spans="2:4" x14ac:dyDescent="0.25">
      <c r="B80" s="1">
        <v>4300</v>
      </c>
      <c r="C80" s="1">
        <f t="shared" si="1"/>
        <v>64.538999999999959</v>
      </c>
      <c r="D80" s="1">
        <v>16.411840000000002</v>
      </c>
    </row>
    <row r="81" spans="2:4" x14ac:dyDescent="0.25">
      <c r="B81" s="1">
        <v>4350</v>
      </c>
      <c r="C81" s="1">
        <f t="shared" si="1"/>
        <v>65.447999999999965</v>
      </c>
      <c r="D81" s="1">
        <v>16.638030000000001</v>
      </c>
    </row>
    <row r="82" spans="2:4" x14ac:dyDescent="0.25">
      <c r="B82" s="1">
        <v>4400</v>
      </c>
      <c r="C82" s="1">
        <f t="shared" si="1"/>
        <v>66.356999999999971</v>
      </c>
      <c r="D82" s="1">
        <v>16.8642264</v>
      </c>
    </row>
    <row r="83" spans="2:4" x14ac:dyDescent="0.25">
      <c r="B83" s="1">
        <v>4450</v>
      </c>
      <c r="C83" s="1">
        <f t="shared" si="1"/>
        <v>67.265999999999977</v>
      </c>
      <c r="D83" s="1">
        <v>17.090420000000002</v>
      </c>
    </row>
    <row r="84" spans="2:4" x14ac:dyDescent="0.25">
      <c r="B84" s="1">
        <v>4500</v>
      </c>
      <c r="C84" s="1">
        <f t="shared" si="1"/>
        <v>68.174999999999983</v>
      </c>
      <c r="D84" s="1">
        <v>17.31662</v>
      </c>
    </row>
    <row r="85" spans="2:4" x14ac:dyDescent="0.25">
      <c r="B85" s="1">
        <v>4550</v>
      </c>
      <c r="C85" s="1">
        <f t="shared" si="1"/>
        <v>69.083999999999989</v>
      </c>
      <c r="D85" s="1">
        <v>17.542809999999999</v>
      </c>
    </row>
    <row r="86" spans="2:4" x14ac:dyDescent="0.25">
      <c r="B86" s="1">
        <v>4600</v>
      </c>
      <c r="C86" s="1">
        <f t="shared" si="1"/>
        <v>69.992999999999995</v>
      </c>
      <c r="D86" s="1">
        <v>17.769005100000001</v>
      </c>
    </row>
    <row r="87" spans="2:4" x14ac:dyDescent="0.25">
      <c r="B87" s="1">
        <v>4650</v>
      </c>
      <c r="C87" s="1">
        <f t="shared" si="1"/>
        <v>70.902000000000001</v>
      </c>
      <c r="D87" s="1">
        <v>17.995200000000001</v>
      </c>
    </row>
    <row r="88" spans="2:4" x14ac:dyDescent="0.25">
      <c r="B88" s="1">
        <v>4700</v>
      </c>
      <c r="C88" s="1">
        <f t="shared" si="1"/>
        <v>71.811000000000007</v>
      </c>
      <c r="D88" s="1">
        <v>18.22139</v>
      </c>
    </row>
    <row r="89" spans="2:4" x14ac:dyDescent="0.25">
      <c r="B89" s="1">
        <v>4750</v>
      </c>
      <c r="C89" s="1">
        <f t="shared" si="1"/>
        <v>72.720000000000013</v>
      </c>
      <c r="D89" s="1">
        <v>18.447590000000002</v>
      </c>
    </row>
    <row r="90" spans="2:4" x14ac:dyDescent="0.25">
      <c r="B90" s="1">
        <v>4800</v>
      </c>
      <c r="C90" s="1">
        <f t="shared" si="1"/>
        <v>73.629000000000019</v>
      </c>
      <c r="D90" s="1">
        <v>18.673783799999999</v>
      </c>
    </row>
    <row r="91" spans="2:4" x14ac:dyDescent="0.25">
      <c r="B91" s="1">
        <v>4850</v>
      </c>
      <c r="C91" s="1">
        <f t="shared" si="1"/>
        <v>74.538000000000025</v>
      </c>
      <c r="D91" s="1">
        <v>18.899979999999999</v>
      </c>
    </row>
    <row r="92" spans="2:4" x14ac:dyDescent="0.25">
      <c r="B92" s="1">
        <v>4900</v>
      </c>
      <c r="C92" s="1">
        <f t="shared" si="1"/>
        <v>75.447000000000031</v>
      </c>
      <c r="D92" s="1">
        <v>19.126169999999998</v>
      </c>
    </row>
    <row r="93" spans="2:4" x14ac:dyDescent="0.25">
      <c r="B93" s="1">
        <v>4950</v>
      </c>
      <c r="C93" s="1">
        <f t="shared" si="1"/>
        <v>76.356000000000037</v>
      </c>
      <c r="D93" s="1">
        <v>19.352370000000001</v>
      </c>
    </row>
    <row r="94" spans="2:4" x14ac:dyDescent="0.25">
      <c r="B94" s="1">
        <v>5000</v>
      </c>
      <c r="C94" s="1">
        <f t="shared" si="1"/>
        <v>77.265000000000043</v>
      </c>
      <c r="D94" s="1">
        <v>19.5785625</v>
      </c>
    </row>
    <row r="95" spans="2:4" x14ac:dyDescent="0.25">
      <c r="B95" s="1">
        <v>5050</v>
      </c>
      <c r="C95" s="1">
        <f t="shared" si="1"/>
        <v>78.174000000000049</v>
      </c>
      <c r="D95" s="1">
        <v>19.804760000000002</v>
      </c>
    </row>
    <row r="96" spans="2:4" x14ac:dyDescent="0.25">
      <c r="B96" s="1">
        <v>5100</v>
      </c>
      <c r="C96" s="1">
        <f t="shared" si="1"/>
        <v>79.083000000000055</v>
      </c>
      <c r="D96" s="1">
        <v>20.030950000000001</v>
      </c>
    </row>
    <row r="97" spans="2:4" x14ac:dyDescent="0.25">
      <c r="B97" s="1">
        <v>5150</v>
      </c>
      <c r="C97" s="1">
        <f t="shared" si="1"/>
        <v>79.992000000000061</v>
      </c>
      <c r="D97" s="1">
        <v>20.257149999999999</v>
      </c>
    </row>
    <row r="98" spans="2:4" x14ac:dyDescent="0.25">
      <c r="B98" s="1">
        <v>5200</v>
      </c>
      <c r="C98" s="1">
        <f t="shared" si="1"/>
        <v>80.901000000000067</v>
      </c>
      <c r="D98" s="1">
        <v>20.483341200000002</v>
      </c>
    </row>
    <row r="99" spans="2:4" x14ac:dyDescent="0.25">
      <c r="B99" s="1">
        <v>5250</v>
      </c>
      <c r="C99" s="1">
        <f t="shared" si="1"/>
        <v>81.810000000000073</v>
      </c>
      <c r="D99" s="1">
        <v>2.7095400000000001</v>
      </c>
    </row>
    <row r="100" spans="2:4" x14ac:dyDescent="0.25">
      <c r="B100" s="1">
        <v>5300</v>
      </c>
      <c r="C100" s="1">
        <f t="shared" si="1"/>
        <v>82.719000000000079</v>
      </c>
      <c r="D100" s="1">
        <v>20.93573</v>
      </c>
    </row>
    <row r="101" spans="2:4" x14ac:dyDescent="0.25">
      <c r="B101" s="1">
        <v>5350</v>
      </c>
      <c r="C101" s="1">
        <f t="shared" si="1"/>
        <v>83.628000000000085</v>
      </c>
      <c r="D101" s="1">
        <v>21.161930000000002</v>
      </c>
    </row>
    <row r="102" spans="2:4" x14ac:dyDescent="0.25">
      <c r="B102" s="1">
        <v>5400</v>
      </c>
      <c r="C102" s="1">
        <f t="shared" si="1"/>
        <v>84.537000000000091</v>
      </c>
      <c r="D102" s="1">
        <v>21.3881199</v>
      </c>
    </row>
    <row r="103" spans="2:4" x14ac:dyDescent="0.25">
      <c r="B103" s="1">
        <v>5450</v>
      </c>
      <c r="C103" s="1">
        <f t="shared" si="1"/>
        <v>85.446000000000097</v>
      </c>
      <c r="D103" s="1">
        <v>21.61431</v>
      </c>
    </row>
    <row r="104" spans="2:4" x14ac:dyDescent="0.25">
      <c r="B104" s="1">
        <v>5500</v>
      </c>
      <c r="C104" s="1">
        <f t="shared" si="1"/>
        <v>86.355000000000103</v>
      </c>
      <c r="D104" s="1">
        <v>21.840509999999998</v>
      </c>
    </row>
    <row r="105" spans="2:4" x14ac:dyDescent="0.25">
      <c r="B105" s="1">
        <v>5550</v>
      </c>
      <c r="C105" s="1">
        <f t="shared" si="1"/>
        <v>87.264000000000109</v>
      </c>
      <c r="D105" s="1">
        <v>22.066700000000001</v>
      </c>
    </row>
    <row r="106" spans="2:4" x14ac:dyDescent="0.25">
      <c r="B106" s="1">
        <v>5600</v>
      </c>
      <c r="C106" s="1">
        <f t="shared" si="1"/>
        <v>88.173000000000116</v>
      </c>
      <c r="D106" s="1">
        <v>22.2928985</v>
      </c>
    </row>
    <row r="107" spans="2:4" x14ac:dyDescent="0.25">
      <c r="B107" s="1">
        <v>5650</v>
      </c>
      <c r="C107" s="1">
        <f t="shared" si="1"/>
        <v>89.082000000000122</v>
      </c>
      <c r="D107" s="1">
        <v>22.519089999999998</v>
      </c>
    </row>
    <row r="108" spans="2:4" x14ac:dyDescent="0.25">
      <c r="B108" s="1">
        <v>5700</v>
      </c>
      <c r="C108" s="1">
        <f t="shared" si="1"/>
        <v>89.991000000000128</v>
      </c>
      <c r="D108" s="1">
        <v>22.745290000000001</v>
      </c>
    </row>
    <row r="109" spans="2:4" x14ac:dyDescent="0.25">
      <c r="B109" s="1">
        <v>5750</v>
      </c>
      <c r="C109" s="1">
        <f t="shared" si="1"/>
        <v>90.900000000000134</v>
      </c>
      <c r="D109" s="1">
        <v>22.97148</v>
      </c>
    </row>
    <row r="110" spans="2:4" x14ac:dyDescent="0.25">
      <c r="B110" s="1">
        <v>5800</v>
      </c>
      <c r="C110" s="1">
        <f t="shared" si="1"/>
        <v>91.80900000000014</v>
      </c>
      <c r="D110" s="1">
        <v>23.197677200000001</v>
      </c>
    </row>
    <row r="111" spans="2:4" x14ac:dyDescent="0.25">
      <c r="B111" s="1">
        <v>5850</v>
      </c>
      <c r="C111" s="1">
        <f t="shared" si="1"/>
        <v>92.718000000000146</v>
      </c>
      <c r="D111" s="1">
        <v>23.423870000000001</v>
      </c>
    </row>
    <row r="112" spans="2:4" x14ac:dyDescent="0.25">
      <c r="B112" s="1">
        <v>5900</v>
      </c>
      <c r="C112" s="1">
        <f t="shared" si="1"/>
        <v>93.627000000000152</v>
      </c>
      <c r="D112" s="1">
        <v>26.650069999999999</v>
      </c>
    </row>
    <row r="113" spans="2:4" x14ac:dyDescent="0.25">
      <c r="B113" s="1">
        <v>5950</v>
      </c>
      <c r="C113" s="1">
        <f t="shared" si="1"/>
        <v>94.536000000000158</v>
      </c>
      <c r="D113" s="1">
        <v>23.876259999999998</v>
      </c>
    </row>
    <row r="114" spans="2:4" x14ac:dyDescent="0.25">
      <c r="B114" s="1">
        <v>6000</v>
      </c>
      <c r="C114" s="1">
        <f t="shared" si="1"/>
        <v>95.445000000000164</v>
      </c>
      <c r="D114" s="1">
        <v>24.102455899999999</v>
      </c>
    </row>
    <row r="115" spans="2:4" x14ac:dyDescent="0.25">
      <c r="B115" s="1">
        <v>6050</v>
      </c>
      <c r="C115" s="1">
        <f t="shared" si="1"/>
        <v>96.35400000000017</v>
      </c>
      <c r="D115" s="1">
        <f>D114+0.2262</f>
        <v>24.328655899999998</v>
      </c>
    </row>
    <row r="116" spans="2:4" x14ac:dyDescent="0.25">
      <c r="B116" s="1">
        <v>6100</v>
      </c>
      <c r="C116" s="1">
        <f t="shared" si="1"/>
        <v>97.263000000000176</v>
      </c>
      <c r="D116" s="1">
        <f t="shared" ref="D116:D122" si="2">D115+0.2262</f>
        <v>24.554855899999996</v>
      </c>
    </row>
    <row r="117" spans="2:4" x14ac:dyDescent="0.25">
      <c r="B117" s="1">
        <v>6150</v>
      </c>
      <c r="C117" s="1">
        <f t="shared" si="1"/>
        <v>98.172000000000182</v>
      </c>
      <c r="D117" s="1">
        <f t="shared" si="2"/>
        <v>24.781055899999995</v>
      </c>
    </row>
    <row r="118" spans="2:4" x14ac:dyDescent="0.25">
      <c r="B118" s="1">
        <v>6200</v>
      </c>
      <c r="C118" s="1">
        <f t="shared" si="1"/>
        <v>99.081000000000188</v>
      </c>
      <c r="D118" s="1">
        <f t="shared" si="2"/>
        <v>25.007255899999993</v>
      </c>
    </row>
    <row r="119" spans="2:4" x14ac:dyDescent="0.25">
      <c r="B119" s="1">
        <v>6400</v>
      </c>
      <c r="C119" s="1">
        <f t="shared" si="1"/>
        <v>99.990000000000194</v>
      </c>
      <c r="D119" s="1">
        <f t="shared" si="2"/>
        <v>25.233455899999992</v>
      </c>
    </row>
    <row r="120" spans="2:4" x14ac:dyDescent="0.25">
      <c r="B120" s="1">
        <v>6600</v>
      </c>
      <c r="C120" s="1">
        <v>100</v>
      </c>
      <c r="D120" s="1">
        <f t="shared" si="2"/>
        <v>25.459655899999991</v>
      </c>
    </row>
    <row r="121" spans="2:4" x14ac:dyDescent="0.25">
      <c r="B121" s="1">
        <v>6800</v>
      </c>
      <c r="C121" s="1"/>
      <c r="D121" s="1">
        <f t="shared" si="2"/>
        <v>25.685855899999989</v>
      </c>
    </row>
    <row r="122" spans="2:4" x14ac:dyDescent="0.25">
      <c r="B122" s="1">
        <v>6819</v>
      </c>
      <c r="C122" s="1"/>
      <c r="D122" s="1">
        <f t="shared" si="2"/>
        <v>25.912055899999988</v>
      </c>
    </row>
  </sheetData>
  <mergeCells count="2">
    <mergeCell ref="B1:D1"/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Амерханов Ремис Шейхуллович</cp:lastModifiedBy>
  <dcterms:created xsi:type="dcterms:W3CDTF">2020-07-22T06:58:39Z</dcterms:created>
  <dcterms:modified xsi:type="dcterms:W3CDTF">2020-08-27T06:25:58Z</dcterms:modified>
</cp:coreProperties>
</file>