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ynergy.local\Documents\05.Финансовый департамент\28.Питерский А\FM\"/>
    </mc:Choice>
  </mc:AlternateContent>
  <bookViews>
    <workbookView xWindow="0" yWindow="0" windowWidth="25200" windowHeight="11385"/>
  </bookViews>
  <sheets>
    <sheet name="Лист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7" i="1"/>
  <c r="O7" i="1"/>
  <c r="P7" i="1"/>
  <c r="Q7" i="1"/>
  <c r="D7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D23" i="1"/>
  <c r="D13" i="1"/>
  <c r="F32" i="1"/>
  <c r="G32" i="1"/>
  <c r="H32" i="1"/>
  <c r="I32" i="1"/>
  <c r="J32" i="1"/>
  <c r="K32" i="1"/>
  <c r="L32" i="1"/>
  <c r="M32" i="1"/>
  <c r="N32" i="1"/>
  <c r="O32" i="1"/>
  <c r="P32" i="1"/>
  <c r="Q32" i="1"/>
  <c r="E32" i="1"/>
  <c r="D30" i="1" l="1"/>
  <c r="D33" i="1" s="1"/>
  <c r="D21" i="1"/>
  <c r="D11" i="1"/>
  <c r="D14" i="1" s="1"/>
  <c r="D24" i="1" l="1"/>
  <c r="D26" i="1" s="1"/>
  <c r="D16" i="1"/>
  <c r="D35" i="1"/>
  <c r="E30" i="1" s="1"/>
  <c r="E33" i="1" s="1"/>
  <c r="E11" i="1" l="1"/>
  <c r="E14" i="1" s="1"/>
  <c r="E21" i="1"/>
  <c r="E24" i="1" s="1"/>
  <c r="E26" i="1" l="1"/>
  <c r="E35" i="1"/>
  <c r="F30" i="1" s="1"/>
  <c r="F33" i="1" s="1"/>
  <c r="E16" i="1"/>
  <c r="F35" i="1" l="1"/>
  <c r="F11" i="1"/>
  <c r="F14" i="1" s="1"/>
  <c r="F21" i="1"/>
  <c r="F24" i="1" l="1"/>
  <c r="G30" i="1"/>
  <c r="G33" i="1" s="1"/>
  <c r="F26" i="1" l="1"/>
  <c r="G21" i="1" s="1"/>
  <c r="F16" i="1"/>
  <c r="G11" i="1" s="1"/>
  <c r="G14" i="1" s="1"/>
  <c r="G35" i="1"/>
  <c r="G24" i="1" l="1"/>
  <c r="G16" i="1"/>
  <c r="H11" i="1" s="1"/>
  <c r="H14" i="1" s="1"/>
  <c r="H30" i="1"/>
  <c r="H33" i="1" s="1"/>
  <c r="G26" i="1" l="1"/>
  <c r="H21" i="1" s="1"/>
  <c r="H24" i="1" s="1"/>
  <c r="H16" i="1"/>
  <c r="I11" i="1" s="1"/>
  <c r="I14" i="1" s="1"/>
  <c r="H26" i="1" l="1"/>
  <c r="I21" i="1" s="1"/>
  <c r="I16" i="1"/>
  <c r="J11" i="1" s="1"/>
  <c r="J14" i="1" s="1"/>
  <c r="H35" i="1"/>
  <c r="I30" i="1" s="1"/>
  <c r="I33" i="1" s="1"/>
  <c r="I24" i="1" l="1"/>
  <c r="I26" i="1" s="1"/>
  <c r="J21" i="1" s="1"/>
  <c r="J16" i="1"/>
  <c r="J24" i="1" l="1"/>
  <c r="J26" i="1" s="1"/>
  <c r="K21" i="1" s="1"/>
  <c r="I35" i="1"/>
  <c r="J30" i="1" s="1"/>
  <c r="J33" i="1" s="1"/>
  <c r="K11" i="1"/>
  <c r="K14" i="1" s="1"/>
  <c r="K24" i="1" l="1"/>
  <c r="K26" i="1" s="1"/>
  <c r="K16" i="1"/>
  <c r="L11" i="1" s="1"/>
  <c r="L14" i="1" s="1"/>
  <c r="L16" i="1" l="1"/>
  <c r="M11" i="1" s="1"/>
  <c r="M14" i="1" s="1"/>
  <c r="J35" i="1"/>
  <c r="K30" i="1" s="1"/>
  <c r="K33" i="1" s="1"/>
  <c r="L21" i="1"/>
  <c r="L24" i="1" l="1"/>
  <c r="L26" i="1" s="1"/>
  <c r="M21" i="1" s="1"/>
  <c r="M16" i="1"/>
  <c r="N11" i="1" s="1"/>
  <c r="N14" i="1" s="1"/>
  <c r="M24" i="1" l="1"/>
  <c r="M26" i="1" s="1"/>
  <c r="N21" i="1" s="1"/>
  <c r="K35" i="1"/>
  <c r="L30" i="1" s="1"/>
  <c r="L33" i="1" s="1"/>
  <c r="N16" i="1"/>
  <c r="N24" i="1" l="1"/>
  <c r="N26" i="1" s="1"/>
  <c r="O11" i="1"/>
  <c r="O14" i="1" s="1"/>
  <c r="L35" i="1" l="1"/>
  <c r="M30" i="1" s="1"/>
  <c r="M33" i="1" s="1"/>
  <c r="O21" i="1"/>
  <c r="O16" i="1"/>
  <c r="O24" i="1" l="1"/>
  <c r="O26" i="1" s="1"/>
  <c r="P11" i="1"/>
  <c r="P14" i="1" s="1"/>
  <c r="P15" i="1" s="1"/>
  <c r="M35" i="1" l="1"/>
  <c r="N30" i="1" s="1"/>
  <c r="N33" i="1" s="1"/>
  <c r="P21" i="1"/>
  <c r="P16" i="1" l="1"/>
  <c r="Q11" i="1" s="1"/>
  <c r="Q14" i="1" s="1"/>
  <c r="P24" i="1"/>
  <c r="P26" i="1" s="1"/>
  <c r="Q16" i="1" l="1"/>
  <c r="N35" i="1"/>
  <c r="O30" i="1" s="1"/>
  <c r="O33" i="1" s="1"/>
  <c r="Q21" i="1"/>
  <c r="Q24" i="1" l="1"/>
  <c r="Q25" i="1" s="1"/>
  <c r="Q26" i="1" l="1"/>
  <c r="O35" i="1"/>
  <c r="P30" i="1" s="1"/>
  <c r="P33" i="1" l="1"/>
  <c r="P35" i="1" l="1"/>
  <c r="Q30" i="1" s="1"/>
  <c r="Q33" i="1" l="1"/>
  <c r="Q35" i="1" s="1"/>
</calcChain>
</file>

<file path=xl/comments1.xml><?xml version="1.0" encoding="utf-8"?>
<comments xmlns="http://schemas.openxmlformats.org/spreadsheetml/2006/main">
  <authors>
    <author>Питерский Алексей Александрович</author>
  </authors>
  <commentList>
    <comment ref="R15" authorId="0" shapeId="0">
      <text>
        <r>
          <rPr>
            <b/>
            <sz val="9"/>
            <color indexed="81"/>
            <rFont val="Tahoma"/>
            <charset val="1"/>
          </rPr>
          <t xml:space="preserve">Выбраковка 1 </t>
        </r>
        <r>
          <rPr>
            <sz val="9"/>
            <color indexed="81"/>
            <rFont val="Tahoma"/>
            <family val="2"/>
            <charset val="204"/>
          </rPr>
          <t>считается как процент от количества поступивших</t>
        </r>
        <r>
          <rPr>
            <b/>
            <sz val="9"/>
            <color indexed="81"/>
            <rFont val="Tahoma"/>
            <charset val="1"/>
          </rPr>
          <t xml:space="preserve">;
Выбраковка 2 </t>
        </r>
        <r>
          <rPr>
            <sz val="9"/>
            <color indexed="81"/>
            <rFont val="Tahoma"/>
            <family val="2"/>
            <charset val="204"/>
          </rPr>
          <t>считается как процент от ежемесячных остатков</t>
        </r>
      </text>
    </comment>
    <comment ref="R28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Поскольку месяцев поступления может быть очень много и если составлять отдельную таблицу под каждый месяц - это очень неудобно. Одна таблица была бы хорошим выходом. Если бы Выбраковка 2 считалось как и Выбраковка 1 от количества входящих, то не было бы проблем, но поскольку Выбраковка 2 считается от ежемесячного остатка, то никак не получается выйти на правильные значения.
</t>
        </r>
      </text>
    </comment>
    <comment ref="R34" authorId="0" shapeId="0">
      <text>
        <r>
          <rPr>
            <sz val="9"/>
            <color indexed="81"/>
            <rFont val="Tahoma"/>
            <family val="2"/>
            <charset val="204"/>
          </rPr>
          <t>В ячейках P34 и Q34 должны быть значения как в ячейках P15 и Q25 соответственно, рассчитанные формулой</t>
        </r>
      </text>
    </comment>
  </commentList>
</comments>
</file>

<file path=xl/sharedStrings.xml><?xml version="1.0" encoding="utf-8"?>
<sst xmlns="http://schemas.openxmlformats.org/spreadsheetml/2006/main" count="25" uniqueCount="11">
  <si>
    <t>поступление</t>
  </si>
  <si>
    <t>остаток на начало</t>
  </si>
  <si>
    <t>остаток на конец</t>
  </si>
  <si>
    <t>выбраковка 1</t>
  </si>
  <si>
    <t>схема выбраковки 1</t>
  </si>
  <si>
    <t>выбраковка 2</t>
  </si>
  <si>
    <t>схема выбраковки 2</t>
  </si>
  <si>
    <t>СХЕМА СПИСАНИЯ РЕСУРСА ПОСТУПИВШЕГО В ИЮЛЕ (пример)</t>
  </si>
  <si>
    <t>СХЕМА СПИСАНИЯ РЕСУРСА ПОСТУПИВШЕГО В АВГУСТЕ (пример)</t>
  </si>
  <si>
    <t>ОБЩАЯ ТАБЛИЦА (желательный результат)</t>
  </si>
  <si>
    <t>переход в следующий цех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</si>
</sst>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1" fontId="0" fillId="2" borderId="0" xfId="0" applyNumberFormat="1" applyFill="1"/>
    <xf numFmtId="0" fontId="0" fillId="3" borderId="0" xfId="0" applyFill="1"/>
    <xf numFmtId="0" fontId="2" fillId="3" borderId="0" xfId="0" applyFont="1" applyFill="1"/>
    <xf numFmtId="0" fontId="2" fillId="0" borderId="0" xfId="0" applyFont="1" applyFill="1"/>
    <xf numFmtId="0" fontId="0" fillId="0" borderId="0" xfId="0" applyFill="1"/>
    <xf numFmtId="1" fontId="0" fillId="0" borderId="0" xfId="0" applyNumberFormat="1" applyFill="1"/>
    <xf numFmtId="2" fontId="2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8"/>
  <sheetViews>
    <sheetView tabSelected="1" workbookViewId="0">
      <selection activeCell="D26" sqref="D26"/>
    </sheetView>
  </sheetViews>
  <sheetFormatPr defaultRowHeight="15" x14ac:dyDescent="0.25"/>
  <cols>
    <col min="2" max="2" width="31.5703125" customWidth="1"/>
    <col min="3" max="17" width="10.140625" bestFit="1" customWidth="1"/>
  </cols>
  <sheetData>
    <row r="2" spans="1:18" x14ac:dyDescent="0.25">
      <c r="B2" t="s">
        <v>3</v>
      </c>
      <c r="D2" s="2">
        <v>0.08</v>
      </c>
      <c r="E2" s="2">
        <v>0.08</v>
      </c>
      <c r="F2" s="2">
        <v>0.08</v>
      </c>
      <c r="G2" s="2">
        <v>0.08</v>
      </c>
      <c r="H2" s="2">
        <v>0.08</v>
      </c>
      <c r="I2" s="2">
        <v>0.08</v>
      </c>
      <c r="J2" s="2">
        <v>7.0000000000000007E-2</v>
      </c>
      <c r="K2" s="2">
        <v>7.0000000000000007E-2</v>
      </c>
      <c r="L2" s="2">
        <v>7.0000000000000007E-2</v>
      </c>
      <c r="M2" s="2">
        <v>7.0000000000000007E-2</v>
      </c>
      <c r="N2" s="2">
        <v>7.0000000000000007E-2</v>
      </c>
      <c r="O2" s="2">
        <v>7.0000000000000007E-2</v>
      </c>
      <c r="P2" s="2">
        <v>7.0000000000000007E-2</v>
      </c>
      <c r="Q2" s="2">
        <v>7.0000000000000007E-2</v>
      </c>
    </row>
    <row r="3" spans="1:18" x14ac:dyDescent="0.25">
      <c r="B3" t="s">
        <v>4</v>
      </c>
      <c r="D3" s="2">
        <v>0.13</v>
      </c>
      <c r="E3" s="2">
        <v>0.05</v>
      </c>
      <c r="F3" s="2">
        <v>0.05</v>
      </c>
      <c r="G3" s="2">
        <v>0.1</v>
      </c>
      <c r="H3" s="2">
        <v>0.1</v>
      </c>
      <c r="I3" s="2">
        <v>0.1</v>
      </c>
      <c r="J3" s="2">
        <v>0.05</v>
      </c>
      <c r="K3" s="2">
        <v>0.05</v>
      </c>
      <c r="L3" s="2">
        <v>0.05</v>
      </c>
      <c r="M3" s="2">
        <v>0.05</v>
      </c>
      <c r="N3" s="2">
        <v>0.14000000000000001</v>
      </c>
      <c r="O3" s="2">
        <v>0.13</v>
      </c>
      <c r="P3" s="2">
        <v>0.13</v>
      </c>
      <c r="Q3" s="2">
        <v>0.05</v>
      </c>
    </row>
    <row r="4" spans="1:18" x14ac:dyDescent="0.2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5">
      <c r="B5" t="s">
        <v>5</v>
      </c>
      <c r="D5" s="2">
        <v>0.02</v>
      </c>
      <c r="E5" s="2">
        <v>0.02</v>
      </c>
      <c r="F5" s="2">
        <v>0.02</v>
      </c>
      <c r="G5" s="2">
        <v>0.02</v>
      </c>
      <c r="H5" s="2">
        <v>0.02</v>
      </c>
      <c r="I5" s="2">
        <v>0.02</v>
      </c>
      <c r="J5" s="2">
        <v>1.4999999999999999E-2</v>
      </c>
      <c r="K5" s="2">
        <v>1.4999999999999999E-2</v>
      </c>
      <c r="L5" s="2">
        <v>1.4999999999999999E-2</v>
      </c>
      <c r="M5" s="2">
        <v>1.4999999999999999E-2</v>
      </c>
      <c r="N5" s="2">
        <v>1.4999999999999999E-2</v>
      </c>
      <c r="O5" s="2">
        <v>1.4999999999999999E-2</v>
      </c>
      <c r="P5" s="2">
        <v>1.4999999999999999E-2</v>
      </c>
      <c r="Q5" s="2">
        <v>1.4999999999999999E-2</v>
      </c>
    </row>
    <row r="6" spans="1:18" x14ac:dyDescent="0.25">
      <c r="B6" t="s">
        <v>6</v>
      </c>
      <c r="D6" s="2">
        <v>4.8000000000000001E-2</v>
      </c>
      <c r="E6" s="2">
        <v>0.16400000000000001</v>
      </c>
      <c r="F6" s="2">
        <v>0.123</v>
      </c>
      <c r="G6" s="2">
        <v>0.13100000000000001</v>
      </c>
      <c r="H6" s="2">
        <v>0.14699999999999999</v>
      </c>
      <c r="I6" s="2">
        <v>9.6999999999999975E-2</v>
      </c>
      <c r="J6" s="2">
        <v>0.05</v>
      </c>
      <c r="K6" s="2">
        <v>0.05</v>
      </c>
      <c r="L6" s="2">
        <v>0.05</v>
      </c>
      <c r="M6" s="2">
        <v>4.4999999999999998E-2</v>
      </c>
      <c r="N6" s="2">
        <v>0.05</v>
      </c>
      <c r="O6" s="2">
        <v>4.4999999999999998E-2</v>
      </c>
      <c r="P6" s="2">
        <v>4.8000000000000001E-2</v>
      </c>
      <c r="Q6" s="2">
        <v>0.16400000000000001</v>
      </c>
    </row>
    <row r="7" spans="1:18" x14ac:dyDescent="0.25">
      <c r="D7" s="2">
        <f>D5*D6</f>
        <v>9.6000000000000002E-4</v>
      </c>
      <c r="E7" s="2">
        <f t="shared" ref="E7:Q7" si="0">E5*E6</f>
        <v>3.2800000000000004E-3</v>
      </c>
      <c r="F7" s="2">
        <f t="shared" si="0"/>
        <v>2.4599999999999999E-3</v>
      </c>
      <c r="G7" s="2">
        <f t="shared" si="0"/>
        <v>2.6200000000000004E-3</v>
      </c>
      <c r="H7" s="2">
        <f t="shared" si="0"/>
        <v>2.9399999999999999E-3</v>
      </c>
      <c r="I7" s="2">
        <f t="shared" si="0"/>
        <v>1.9399999999999995E-3</v>
      </c>
      <c r="J7" s="2">
        <f t="shared" si="0"/>
        <v>7.5000000000000002E-4</v>
      </c>
      <c r="K7" s="2">
        <f t="shared" si="0"/>
        <v>7.5000000000000002E-4</v>
      </c>
      <c r="L7" s="2">
        <f t="shared" si="0"/>
        <v>7.5000000000000002E-4</v>
      </c>
      <c r="M7" s="2">
        <f t="shared" si="0"/>
        <v>6.7499999999999993E-4</v>
      </c>
      <c r="N7" s="2">
        <f t="shared" si="0"/>
        <v>7.5000000000000002E-4</v>
      </c>
      <c r="O7" s="2">
        <f t="shared" si="0"/>
        <v>6.7499999999999993E-4</v>
      </c>
      <c r="P7" s="2">
        <f t="shared" si="0"/>
        <v>7.1999999999999994E-4</v>
      </c>
      <c r="Q7" s="2">
        <f t="shared" si="0"/>
        <v>2.4599999999999999E-3</v>
      </c>
    </row>
    <row r="9" spans="1:18" x14ac:dyDescent="0.25">
      <c r="A9" s="8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8" x14ac:dyDescent="0.25">
      <c r="C10" s="1">
        <v>44348</v>
      </c>
      <c r="D10" s="1">
        <v>44378</v>
      </c>
      <c r="E10" s="1">
        <v>44409</v>
      </c>
      <c r="F10" s="1">
        <v>44440</v>
      </c>
      <c r="G10" s="1">
        <v>44470</v>
      </c>
      <c r="H10" s="1">
        <v>44501</v>
      </c>
      <c r="I10" s="1">
        <v>44531</v>
      </c>
      <c r="J10" s="1">
        <v>44562</v>
      </c>
      <c r="K10" s="1">
        <v>44593</v>
      </c>
      <c r="L10" s="1">
        <v>44621</v>
      </c>
      <c r="M10" s="1">
        <v>44652</v>
      </c>
      <c r="N10" s="1">
        <v>44682</v>
      </c>
      <c r="O10" s="1">
        <v>44713</v>
      </c>
      <c r="P10" s="1">
        <v>44743</v>
      </c>
      <c r="Q10" s="1">
        <v>44774</v>
      </c>
    </row>
    <row r="11" spans="1:18" x14ac:dyDescent="0.25">
      <c r="B11" s="3" t="s">
        <v>1</v>
      </c>
      <c r="C11" s="3"/>
      <c r="D11" s="4">
        <f>C16</f>
        <v>0</v>
      </c>
      <c r="E11" s="4">
        <f t="shared" ref="E11:Q11" ca="1" si="1">D16</f>
        <v>5236</v>
      </c>
      <c r="F11" s="4">
        <f t="shared" ca="1" si="1"/>
        <v>5197.8819199999998</v>
      </c>
      <c r="G11" s="4">
        <f t="shared" ca="1" si="1"/>
        <v>5164.1511304767992</v>
      </c>
      <c r="H11" s="4">
        <f t="shared" ca="1" si="1"/>
        <v>5108.7330545149498</v>
      </c>
      <c r="I11" s="4">
        <f t="shared" ca="1" si="1"/>
        <v>5051.8253793346757</v>
      </c>
      <c r="J11" s="4">
        <f t="shared" ca="1" si="1"/>
        <v>5000.1368380987669</v>
      </c>
      <c r="K11" s="4">
        <f t="shared" ca="1" si="1"/>
        <v>4978.0607354701924</v>
      </c>
      <c r="L11" s="4">
        <f t="shared" ca="1" si="1"/>
        <v>4956.0011899185902</v>
      </c>
      <c r="M11" s="4">
        <f t="shared" ca="1" si="1"/>
        <v>4933.9581890261516</v>
      </c>
      <c r="N11" s="4">
        <f t="shared" ca="1" si="1"/>
        <v>4912.3017672485585</v>
      </c>
      <c r="O11" s="4">
        <f t="shared" ca="1" si="1"/>
        <v>4857.3047409231222</v>
      </c>
      <c r="P11" s="4">
        <f t="shared" ca="1" si="1"/>
        <v>4806.3784602229989</v>
      </c>
      <c r="Q11" s="4">
        <f t="shared" ca="1" si="1"/>
        <v>0</v>
      </c>
    </row>
    <row r="12" spans="1:18" x14ac:dyDescent="0.25">
      <c r="B12" t="s">
        <v>0</v>
      </c>
      <c r="D12" s="5">
        <v>5236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8" x14ac:dyDescent="0.25">
      <c r="B13" t="s">
        <v>3</v>
      </c>
      <c r="D13" s="5">
        <f ca="1">SUM(OFFSET(D12,,-MIN(12,COUNT($C10:D10)-1)):C12)*D2*D3</f>
        <v>0</v>
      </c>
      <c r="E13" s="5">
        <f ca="1">SUM(OFFSET(E12,,-MIN(12,COUNT($C10:E10)-1)):D12)*E2*E3</f>
        <v>20.944000000000003</v>
      </c>
      <c r="F13" s="5">
        <f ca="1">SUM(OFFSET(F12,,-MIN(12,COUNT($C10:F10)-1)):E12)*F2*F3</f>
        <v>20.944000000000003</v>
      </c>
      <c r="G13" s="5">
        <f ca="1">SUM(OFFSET(G12,,-MIN(12,COUNT($C10:G10)-1)):F12)*G2*G3</f>
        <v>41.888000000000005</v>
      </c>
      <c r="H13" s="5">
        <f ca="1">SUM(OFFSET(H12,,-MIN(12,COUNT($C10:H10)-1)):G12)*H2*H3</f>
        <v>41.888000000000005</v>
      </c>
      <c r="I13" s="5">
        <f ca="1">SUM(OFFSET(I12,,-MIN(12,COUNT($C10:I10)-1)):H12)*I2*I3</f>
        <v>41.888000000000005</v>
      </c>
      <c r="J13" s="5">
        <f ca="1">SUM(OFFSET(J12,,-MIN(12,COUNT($C10:J10)-1)):I12)*J2*J3</f>
        <v>18.326000000000004</v>
      </c>
      <c r="K13" s="5">
        <f ca="1">SUM(OFFSET(K12,,-MIN(12,COUNT($C10:K10)-1)):J12)*K2*K3</f>
        <v>18.326000000000004</v>
      </c>
      <c r="L13" s="5">
        <f ca="1">SUM(OFFSET(L12,,-MIN(12,COUNT($C10:L10)-1)):K12)*L2*L3</f>
        <v>18.326000000000004</v>
      </c>
      <c r="M13" s="5">
        <f ca="1">SUM(OFFSET(M12,,-MIN(12,COUNT($C10:M10)-1)):L12)*M2*M3</f>
        <v>18.326000000000004</v>
      </c>
      <c r="N13" s="5">
        <f ca="1">SUM(OFFSET(N12,,-MIN(12,COUNT($C10:N10)-1)):M12)*N2*N3</f>
        <v>51.31280000000001</v>
      </c>
      <c r="O13" s="5">
        <f ca="1">SUM(OFFSET(O12,,-MIN(12,COUNT($C10:O10)-1)):N12)*O2*O3</f>
        <v>47.647600000000004</v>
      </c>
      <c r="P13" s="5">
        <f ca="1">SUM(OFFSET(P12,,-MIN(12,COUNT($C10:P10)-1)):O12)*P2*P3</f>
        <v>47.647600000000004</v>
      </c>
      <c r="Q13" s="5">
        <f ca="1">SUM(OFFSET(Q12,,-MIN(12,COUNT($C10:Q10)-1)):P12)*Q2*Q3</f>
        <v>0</v>
      </c>
    </row>
    <row r="14" spans="1:18" x14ac:dyDescent="0.25">
      <c r="B14" t="s">
        <v>5</v>
      </c>
      <c r="D14" s="5">
        <f t="shared" ref="D14:Q14" si="2">D11*D5*D6</f>
        <v>0</v>
      </c>
      <c r="E14" s="5">
        <f t="shared" ca="1" si="2"/>
        <v>17.17408</v>
      </c>
      <c r="F14" s="5">
        <f t="shared" ca="1" si="2"/>
        <v>12.7867895232</v>
      </c>
      <c r="G14" s="5">
        <f t="shared" ca="1" si="2"/>
        <v>13.530075961849215</v>
      </c>
      <c r="H14" s="5">
        <f t="shared" ca="1" si="2"/>
        <v>15.019675180273952</v>
      </c>
      <c r="I14" s="5">
        <f t="shared" ca="1" si="2"/>
        <v>9.8005412359092681</v>
      </c>
      <c r="J14" s="5">
        <f t="shared" ca="1" si="2"/>
        <v>3.7501026285740751</v>
      </c>
      <c r="K14" s="5">
        <f t="shared" ca="1" si="2"/>
        <v>3.7335455516026443</v>
      </c>
      <c r="L14" s="5">
        <f t="shared" ca="1" si="2"/>
        <v>3.7170008924389428</v>
      </c>
      <c r="M14" s="5">
        <f t="shared" ca="1" si="2"/>
        <v>3.3304217775926519</v>
      </c>
      <c r="N14" s="5">
        <f t="shared" ca="1" si="2"/>
        <v>3.6842263254364185</v>
      </c>
      <c r="O14" s="5">
        <f t="shared" ca="1" si="2"/>
        <v>3.2786807001231071</v>
      </c>
      <c r="P14" s="5">
        <f t="shared" ca="1" si="2"/>
        <v>3.460592491360559</v>
      </c>
      <c r="Q14" s="5">
        <f t="shared" ca="1" si="2"/>
        <v>0</v>
      </c>
    </row>
    <row r="15" spans="1:18" x14ac:dyDescent="0.25">
      <c r="B15" t="s">
        <v>10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>
        <f ca="1">OFFSET(P12,,-12)-SUM(E13:P13)-SUM(E14:P14)</f>
        <v>4755.2702677316393</v>
      </c>
      <c r="Q15" s="11"/>
    </row>
    <row r="16" spans="1:18" x14ac:dyDescent="0.25">
      <c r="B16" s="3" t="s">
        <v>2</v>
      </c>
      <c r="C16" s="3"/>
      <c r="D16" s="4">
        <f ca="1">D11+D12-D13-D14-D15</f>
        <v>5236</v>
      </c>
      <c r="E16" s="4">
        <f t="shared" ref="E16:Q16" ca="1" si="3">E11+E12-E13-E14-E15</f>
        <v>5197.8819199999998</v>
      </c>
      <c r="F16" s="4">
        <f t="shared" ca="1" si="3"/>
        <v>5164.1511304767992</v>
      </c>
      <c r="G16" s="4">
        <f t="shared" ca="1" si="3"/>
        <v>5108.7330545149498</v>
      </c>
      <c r="H16" s="4">
        <f t="shared" ca="1" si="3"/>
        <v>5051.8253793346757</v>
      </c>
      <c r="I16" s="4">
        <f t="shared" ca="1" si="3"/>
        <v>5000.1368380987669</v>
      </c>
      <c r="J16" s="4">
        <f t="shared" ca="1" si="3"/>
        <v>4978.0607354701924</v>
      </c>
      <c r="K16" s="4">
        <f t="shared" ca="1" si="3"/>
        <v>4956.0011899185902</v>
      </c>
      <c r="L16" s="4">
        <f t="shared" ca="1" si="3"/>
        <v>4933.9581890261516</v>
      </c>
      <c r="M16" s="4">
        <f t="shared" ca="1" si="3"/>
        <v>4912.3017672485585</v>
      </c>
      <c r="N16" s="4">
        <f t="shared" ca="1" si="3"/>
        <v>4857.3047409231222</v>
      </c>
      <c r="O16" s="4">
        <f t="shared" ca="1" si="3"/>
        <v>4806.3784602229989</v>
      </c>
      <c r="P16" s="4">
        <f t="shared" ca="1" si="3"/>
        <v>0</v>
      </c>
      <c r="Q16" s="12">
        <f t="shared" ca="1" si="3"/>
        <v>0</v>
      </c>
    </row>
    <row r="19" spans="1:19" x14ac:dyDescent="0.25">
      <c r="A19" s="8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9" x14ac:dyDescent="0.25">
      <c r="A20" s="9"/>
      <c r="B20" s="10"/>
      <c r="C20" s="10"/>
      <c r="D20" s="1">
        <v>44378</v>
      </c>
      <c r="E20" s="1">
        <v>44409</v>
      </c>
      <c r="F20" s="1">
        <v>44440</v>
      </c>
      <c r="G20" s="1">
        <v>44470</v>
      </c>
      <c r="H20" s="1">
        <v>44501</v>
      </c>
      <c r="I20" s="1">
        <v>44531</v>
      </c>
      <c r="J20" s="1">
        <v>44562</v>
      </c>
      <c r="K20" s="1">
        <v>44593</v>
      </c>
      <c r="L20" s="1">
        <v>44621</v>
      </c>
      <c r="M20" s="1">
        <v>44652</v>
      </c>
      <c r="N20" s="1">
        <v>44682</v>
      </c>
      <c r="O20" s="1">
        <v>44713</v>
      </c>
      <c r="P20" s="1">
        <v>44743</v>
      </c>
      <c r="Q20" s="1">
        <v>44774</v>
      </c>
      <c r="R20" s="10"/>
      <c r="S20" s="10"/>
    </row>
    <row r="21" spans="1:19" x14ac:dyDescent="0.25">
      <c r="B21" s="3" t="s">
        <v>1</v>
      </c>
      <c r="C21" s="3"/>
      <c r="D21" s="4">
        <f>C26</f>
        <v>0</v>
      </c>
      <c r="E21" s="4">
        <f t="shared" ref="E21:Q21" ca="1" si="4">D26</f>
        <v>0</v>
      </c>
      <c r="F21" s="4">
        <f t="shared" ca="1" si="4"/>
        <v>1265</v>
      </c>
      <c r="G21" s="4">
        <f t="shared" ca="1" si="4"/>
        <v>1256.8280999999999</v>
      </c>
      <c r="H21" s="4">
        <f t="shared" ca="1" si="4"/>
        <v>1243.415210378</v>
      </c>
      <c r="I21" s="4">
        <f t="shared" ca="1" si="4"/>
        <v>1229.6395696594889</v>
      </c>
      <c r="J21" s="4">
        <f t="shared" ca="1" si="4"/>
        <v>1217.1340688943496</v>
      </c>
      <c r="K21" s="4">
        <f t="shared" ca="1" si="4"/>
        <v>1211.7937183426789</v>
      </c>
      <c r="L21" s="4">
        <f t="shared" ca="1" si="4"/>
        <v>1206.4573730539219</v>
      </c>
      <c r="M21" s="4">
        <f t="shared" ca="1" si="4"/>
        <v>1201.1250300241313</v>
      </c>
      <c r="N21" s="4">
        <f t="shared" ca="1" si="4"/>
        <v>1195.886770628865</v>
      </c>
      <c r="O21" s="4">
        <f t="shared" ca="1" si="4"/>
        <v>1182.5928555508933</v>
      </c>
      <c r="P21" s="4">
        <f t="shared" ca="1" si="4"/>
        <v>1170.2831053733964</v>
      </c>
      <c r="Q21" s="4">
        <f t="shared" ca="1" si="4"/>
        <v>1157.9290015375275</v>
      </c>
    </row>
    <row r="22" spans="1:19" x14ac:dyDescent="0.25">
      <c r="B22" t="s">
        <v>0</v>
      </c>
      <c r="D22" s="5"/>
      <c r="E22" s="5">
        <v>1265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9" x14ac:dyDescent="0.25">
      <c r="B23" t="s">
        <v>3</v>
      </c>
      <c r="D23" s="5">
        <f ca="1">SUM(OFFSET(D22,,-MIN(12,COUNT($D20:D20)-1)):C22)*D2*D3</f>
        <v>0</v>
      </c>
      <c r="E23" s="5">
        <f ca="1">SUM(OFFSET(E22,,-MIN(12,COUNT($D20:E20)-1)):D22)*E2*E3</f>
        <v>0</v>
      </c>
      <c r="F23" s="5">
        <f ca="1">SUM(OFFSET(F22,,-MIN(12,COUNT($D20:F20)-1)):E22)*F2*F3</f>
        <v>5.0600000000000005</v>
      </c>
      <c r="G23" s="5">
        <f ca="1">SUM(OFFSET(G22,,-MIN(12,COUNT($D20:G20)-1)):F22)*G2*G3</f>
        <v>10.120000000000001</v>
      </c>
      <c r="H23" s="5">
        <f ca="1">SUM(OFFSET(H22,,-MIN(12,COUNT($D20:H20)-1)):G22)*H2*H3</f>
        <v>10.120000000000001</v>
      </c>
      <c r="I23" s="5">
        <f ca="1">SUM(OFFSET(I22,,-MIN(12,COUNT($D20:I20)-1)):H22)*I2*I3</f>
        <v>10.120000000000001</v>
      </c>
      <c r="J23" s="5">
        <f ca="1">SUM(OFFSET(J22,,-MIN(12,COUNT($D20:J20)-1)):I22)*J2*J3</f>
        <v>4.4275000000000011</v>
      </c>
      <c r="K23" s="5">
        <f ca="1">SUM(OFFSET(K22,,-MIN(12,COUNT($D20:K20)-1)):J22)*K2*K3</f>
        <v>4.4275000000000011</v>
      </c>
      <c r="L23" s="5">
        <f ca="1">SUM(OFFSET(L22,,-MIN(12,COUNT($D20:L20)-1)):K22)*L2*L3</f>
        <v>4.4275000000000011</v>
      </c>
      <c r="M23" s="5">
        <f ca="1">SUM(OFFSET(M22,,-MIN(12,COUNT($D20:M20)-1)):L22)*M2*M3</f>
        <v>4.4275000000000011</v>
      </c>
      <c r="N23" s="5">
        <f ca="1">SUM(OFFSET(N22,,-MIN(12,COUNT($D20:N20)-1)):M22)*N2*N3</f>
        <v>12.397000000000002</v>
      </c>
      <c r="O23" s="5">
        <f ca="1">SUM(OFFSET(O22,,-MIN(12,COUNT($D20:O20)-1)):N22)*O2*O3</f>
        <v>11.511500000000002</v>
      </c>
      <c r="P23" s="5">
        <f ca="1">SUM(OFFSET(P22,,-MIN(12,COUNT($D20:P20)-1)):O22)*P2*P3</f>
        <v>11.511500000000002</v>
      </c>
      <c r="Q23" s="5">
        <f ca="1">SUM(OFFSET(Q22,,-MIN(12,COUNT($D20:Q20)-1)):P22)*Q2*Q3</f>
        <v>4.4275000000000011</v>
      </c>
    </row>
    <row r="24" spans="1:19" x14ac:dyDescent="0.25">
      <c r="B24" t="s">
        <v>5</v>
      </c>
      <c r="D24" s="5">
        <f>D21*D5*D6</f>
        <v>0</v>
      </c>
      <c r="E24" s="5">
        <f ca="1">E21*E5*E6</f>
        <v>0</v>
      </c>
      <c r="F24" s="5">
        <f ca="1">F21*F5*F6</f>
        <v>3.1118999999999999</v>
      </c>
      <c r="G24" s="5">
        <f ca="1">G21*G5*G6</f>
        <v>3.2928896219999997</v>
      </c>
      <c r="H24" s="5">
        <f ca="1">H21*H5*H6</f>
        <v>3.6556407185113198</v>
      </c>
      <c r="I24" s="5">
        <f ca="1">I21*I5*I6</f>
        <v>2.3855007651394078</v>
      </c>
      <c r="J24" s="5">
        <f ca="1">J21*J5*J6</f>
        <v>0.91285055167076212</v>
      </c>
      <c r="K24" s="5">
        <f ca="1">K21*K5*K6</f>
        <v>0.9088452887570091</v>
      </c>
      <c r="L24" s="5">
        <f ca="1">L21*L5*L6</f>
        <v>0.9048430297904414</v>
      </c>
      <c r="M24" s="5">
        <f ca="1">M21*M5*M6</f>
        <v>0.8107593952662886</v>
      </c>
      <c r="N24" s="5">
        <f ca="1">N21*N5*N6</f>
        <v>0.8969150779716486</v>
      </c>
      <c r="O24" s="5">
        <f ca="1">O21*O5*O6</f>
        <v>0.7982501774968529</v>
      </c>
      <c r="P24" s="5">
        <f ca="1">P21*P5*P6</f>
        <v>0.84260383586884546</v>
      </c>
      <c r="Q24" s="5">
        <f ca="1">Q21*Q5*Q6</f>
        <v>2.8485053437823176</v>
      </c>
    </row>
    <row r="25" spans="1:19" x14ac:dyDescent="0.25">
      <c r="B25" t="s">
        <v>10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1"/>
      <c r="Q25" s="6">
        <f ca="1">OFFSET(Q22,,-12)-SUM(F23:Q23)-SUM(F24:Q24)</f>
        <v>1150.6529961937451</v>
      </c>
    </row>
    <row r="26" spans="1:19" x14ac:dyDescent="0.25">
      <c r="B26" s="3" t="s">
        <v>2</v>
      </c>
      <c r="C26" s="3"/>
      <c r="D26" s="4">
        <f ca="1">D21+D22-D23-D24-D25</f>
        <v>0</v>
      </c>
      <c r="E26" s="4">
        <f t="shared" ref="E26:Q26" ca="1" si="5">E21+E22-E23-E24-E25</f>
        <v>1265</v>
      </c>
      <c r="F26" s="4">
        <f t="shared" ca="1" si="5"/>
        <v>1256.8280999999999</v>
      </c>
      <c r="G26" s="4">
        <f t="shared" ca="1" si="5"/>
        <v>1243.415210378</v>
      </c>
      <c r="H26" s="4">
        <f t="shared" ca="1" si="5"/>
        <v>1229.6395696594889</v>
      </c>
      <c r="I26" s="4">
        <f t="shared" ca="1" si="5"/>
        <v>1217.1340688943496</v>
      </c>
      <c r="J26" s="4">
        <f t="shared" ca="1" si="5"/>
        <v>1211.7937183426789</v>
      </c>
      <c r="K26" s="4">
        <f t="shared" ca="1" si="5"/>
        <v>1206.4573730539219</v>
      </c>
      <c r="L26" s="4">
        <f t="shared" ca="1" si="5"/>
        <v>1201.1250300241313</v>
      </c>
      <c r="M26" s="4">
        <f t="shared" ca="1" si="5"/>
        <v>1195.886770628865</v>
      </c>
      <c r="N26" s="4">
        <f t="shared" ca="1" si="5"/>
        <v>1182.5928555508933</v>
      </c>
      <c r="O26" s="4">
        <f t="shared" ca="1" si="5"/>
        <v>1170.2831053733964</v>
      </c>
      <c r="P26" s="4">
        <f t="shared" ca="1" si="5"/>
        <v>1157.9290015375275</v>
      </c>
      <c r="Q26" s="12">
        <f t="shared" ca="1" si="5"/>
        <v>0</v>
      </c>
    </row>
    <row r="28" spans="1:19" x14ac:dyDescent="0.25">
      <c r="A28" s="8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9" x14ac:dyDescent="0.25">
      <c r="A29" s="9"/>
      <c r="B29" s="10"/>
      <c r="C29" s="10"/>
      <c r="D29" s="1">
        <v>44378</v>
      </c>
      <c r="E29" s="1">
        <v>44409</v>
      </c>
      <c r="F29" s="1">
        <v>44440</v>
      </c>
      <c r="G29" s="1">
        <v>44470</v>
      </c>
      <c r="H29" s="1">
        <v>44501</v>
      </c>
      <c r="I29" s="1">
        <v>44531</v>
      </c>
      <c r="J29" s="1">
        <v>44562</v>
      </c>
      <c r="K29" s="1">
        <v>44593</v>
      </c>
      <c r="L29" s="1">
        <v>44621</v>
      </c>
      <c r="M29" s="1">
        <v>44652</v>
      </c>
      <c r="N29" s="1">
        <v>44682</v>
      </c>
      <c r="O29" s="1">
        <v>44713</v>
      </c>
      <c r="P29" s="1">
        <v>44743</v>
      </c>
      <c r="Q29" s="1">
        <v>44774</v>
      </c>
    </row>
    <row r="30" spans="1:19" x14ac:dyDescent="0.25">
      <c r="B30" s="3" t="s">
        <v>1</v>
      </c>
      <c r="D30" s="4">
        <f>C35</f>
        <v>0</v>
      </c>
      <c r="E30" s="4">
        <f t="shared" ref="E30:Q30" si="6">D35</f>
        <v>5236</v>
      </c>
      <c r="F30" s="4">
        <f t="shared" ca="1" si="6"/>
        <v>6462.8819199999998</v>
      </c>
      <c r="G30" s="4">
        <f t="shared" ca="1" si="6"/>
        <v>6420.9792304767998</v>
      </c>
      <c r="H30" s="4">
        <f t="shared" ca="1" si="6"/>
        <v>6352.1482648929505</v>
      </c>
      <c r="I30" s="4">
        <f t="shared" ca="1" si="6"/>
        <v>6281.4649489941658</v>
      </c>
      <c r="J30" s="4">
        <f t="shared" ca="1" si="6"/>
        <v>6217.270906993117</v>
      </c>
      <c r="K30" s="4">
        <f t="shared" ca="1" si="6"/>
        <v>6189.8544538128726</v>
      </c>
      <c r="L30" s="4">
        <f t="shared" ca="1" si="6"/>
        <v>6162.4585629725134</v>
      </c>
      <c r="M30" s="4">
        <f t="shared" ca="1" si="6"/>
        <v>6135.0832190502842</v>
      </c>
      <c r="N30" s="4">
        <f t="shared" ca="1" si="6"/>
        <v>6108.1885378774259</v>
      </c>
      <c r="O30" s="4">
        <f t="shared" ca="1" si="6"/>
        <v>6039.8975964740184</v>
      </c>
      <c r="P30" s="4">
        <f t="shared" ca="1" si="6"/>
        <v>5976.6615655963988</v>
      </c>
      <c r="Q30" s="4">
        <f t="shared" ca="1" si="6"/>
        <v>1157.92900153753</v>
      </c>
    </row>
    <row r="31" spans="1:19" x14ac:dyDescent="0.25">
      <c r="B31" t="s">
        <v>0</v>
      </c>
      <c r="D31" s="5">
        <v>5236</v>
      </c>
      <c r="E31" s="5">
        <v>1265</v>
      </c>
    </row>
    <row r="32" spans="1:19" x14ac:dyDescent="0.25">
      <c r="B32" t="s">
        <v>3</v>
      </c>
      <c r="D32" s="5"/>
      <c r="E32" s="5">
        <f ca="1">SUM(OFFSET(E31,,-MIN(12,COUNT($D29:E29)-1)):D31)*E2*E3</f>
        <v>20.944000000000003</v>
      </c>
      <c r="F32" s="5">
        <f ca="1">SUM(OFFSET(F31,,-MIN(12,COUNT($D29:F29)-1)):E31)*F2*F3</f>
        <v>26.004000000000005</v>
      </c>
      <c r="G32" s="5">
        <f ca="1">SUM(OFFSET(G31,,-MIN(12,COUNT($D29:G29)-1)):F31)*G2*G3</f>
        <v>52.00800000000001</v>
      </c>
      <c r="H32" s="5">
        <f ca="1">SUM(OFFSET(H31,,-MIN(12,COUNT($D29:H29)-1)):G31)*H2*H3</f>
        <v>52.00800000000001</v>
      </c>
      <c r="I32" s="5">
        <f ca="1">SUM(OFFSET(I31,,-MIN(12,COUNT($D29:I29)-1)):H31)*I2*I3</f>
        <v>52.00800000000001</v>
      </c>
      <c r="J32" s="5">
        <f ca="1">SUM(OFFSET(J31,,-MIN(12,COUNT($D29:J29)-1)):I31)*J2*J3</f>
        <v>22.753500000000003</v>
      </c>
      <c r="K32" s="5">
        <f ca="1">SUM(OFFSET(K31,,-MIN(12,COUNT($D29:K29)-1)):J31)*K2*K3</f>
        <v>22.753500000000003</v>
      </c>
      <c r="L32" s="5">
        <f ca="1">SUM(OFFSET(L31,,-MIN(12,COUNT($D29:L29)-1)):K31)*L2*L3</f>
        <v>22.753500000000003</v>
      </c>
      <c r="M32" s="5">
        <f ca="1">SUM(OFFSET(M31,,-MIN(12,COUNT($D29:M29)-1)):L31)*M2*M3</f>
        <v>22.753500000000003</v>
      </c>
      <c r="N32" s="5">
        <f ca="1">SUM(OFFSET(N31,,-MIN(12,COUNT($D29:N29)-1)):M31)*N2*N3</f>
        <v>63.709800000000016</v>
      </c>
      <c r="O32" s="5">
        <f ca="1">SUM(OFFSET(O31,,-MIN(12,COUNT($D29:O29)-1)):N31)*O2*O3</f>
        <v>59.159100000000009</v>
      </c>
      <c r="P32" s="5">
        <f ca="1">SUM(OFFSET(P31,,-MIN(12,COUNT($D29:P29)-1)):O31)*P2*P3</f>
        <v>59.159100000000009</v>
      </c>
      <c r="Q32" s="5">
        <f ca="1">SUM(OFFSET(Q31,,-MIN(12,COUNT($D29:Q29)-1)):P31)*Q2*Q3</f>
        <v>4.4275000000000011</v>
      </c>
    </row>
    <row r="33" spans="2:18" x14ac:dyDescent="0.25">
      <c r="B33" t="s">
        <v>5</v>
      </c>
      <c r="D33" s="5">
        <f>D30*D5*D6</f>
        <v>0</v>
      </c>
      <c r="E33" s="5">
        <f>E30*E5*E6</f>
        <v>17.17408</v>
      </c>
      <c r="F33" s="5">
        <f ca="1">F30*F5*F6</f>
        <v>15.898689523199998</v>
      </c>
      <c r="G33" s="5">
        <f ca="1">G30*G5*G6</f>
        <v>16.822965583849218</v>
      </c>
      <c r="H33" s="5">
        <f ca="1">H30*H5*H6</f>
        <v>18.675315898785275</v>
      </c>
      <c r="I33" s="5">
        <f ca="1">I30*I5*I6</f>
        <v>12.186042001048678</v>
      </c>
      <c r="J33" s="5">
        <f ca="1">J30*J5*J6</f>
        <v>4.6629531802448376</v>
      </c>
      <c r="K33" s="5">
        <f ca="1">K30*K5*K6</f>
        <v>4.6423908403596545</v>
      </c>
      <c r="L33" s="5">
        <f ca="1">L30*L5*L6</f>
        <v>4.6218439222293846</v>
      </c>
      <c r="M33" s="5">
        <f ca="1">M30*M5*M6</f>
        <v>4.1411811728589418</v>
      </c>
      <c r="N33" s="5">
        <f ca="1">N30*N5*N6</f>
        <v>4.5811414034080693</v>
      </c>
      <c r="O33" s="5">
        <f ca="1">O30*O5*O6</f>
        <v>4.0769308776199624</v>
      </c>
      <c r="P33" s="5">
        <f ca="1">P30*P5*P6</f>
        <v>4.3031963272294069</v>
      </c>
      <c r="Q33" s="5">
        <f ca="1">Q30*Q5*Q6</f>
        <v>2.8485053437823238</v>
      </c>
    </row>
    <row r="34" spans="2:18" x14ac:dyDescent="0.25">
      <c r="B34" t="s">
        <v>10</v>
      </c>
      <c r="P34" s="6">
        <v>4755.2702677316393</v>
      </c>
      <c r="Q34" s="6">
        <v>1150.6529961937451</v>
      </c>
    </row>
    <row r="35" spans="2:18" x14ac:dyDescent="0.25">
      <c r="B35" s="3" t="s">
        <v>2</v>
      </c>
      <c r="D35" s="4">
        <f>D30+D31-D32-D33-D34</f>
        <v>5236</v>
      </c>
      <c r="E35" s="4">
        <f t="shared" ref="E35:Q35" ca="1" si="7">E30+E31-E32-E33-E34</f>
        <v>6462.8819199999998</v>
      </c>
      <c r="F35" s="4">
        <f t="shared" ca="1" si="7"/>
        <v>6420.9792304767998</v>
      </c>
      <c r="G35" s="4">
        <f t="shared" ca="1" si="7"/>
        <v>6352.1482648929505</v>
      </c>
      <c r="H35" s="4">
        <f t="shared" ca="1" si="7"/>
        <v>6281.4649489941658</v>
      </c>
      <c r="I35" s="4">
        <f t="shared" ca="1" si="7"/>
        <v>6217.270906993117</v>
      </c>
      <c r="J35" s="4">
        <f t="shared" ca="1" si="7"/>
        <v>6189.8544538128726</v>
      </c>
      <c r="K35" s="4">
        <f t="shared" ca="1" si="7"/>
        <v>6162.4585629725134</v>
      </c>
      <c r="L35" s="4">
        <f t="shared" ca="1" si="7"/>
        <v>6135.0832190502842</v>
      </c>
      <c r="M35" s="4">
        <f t="shared" ca="1" si="7"/>
        <v>6108.1885378774259</v>
      </c>
      <c r="N35" s="4">
        <f t="shared" ca="1" si="7"/>
        <v>6039.8975964740184</v>
      </c>
      <c r="O35" s="4">
        <f t="shared" ca="1" si="7"/>
        <v>5976.6615655963988</v>
      </c>
      <c r="P35" s="4">
        <f t="shared" ca="1" si="7"/>
        <v>1157.92900153753</v>
      </c>
      <c r="Q35" s="12">
        <f t="shared" ca="1" si="7"/>
        <v>2.5011104298755527E-12</v>
      </c>
    </row>
    <row r="37" spans="2:18" x14ac:dyDescent="0.25"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8" x14ac:dyDescent="0.25">
      <c r="M38" s="5"/>
      <c r="P38" s="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Питерский Алексей Александрович</cp:lastModifiedBy>
  <dcterms:created xsi:type="dcterms:W3CDTF">2020-07-23T20:47:02Z</dcterms:created>
  <dcterms:modified xsi:type="dcterms:W3CDTF">2020-07-24T09:26:09Z</dcterms:modified>
</cp:coreProperties>
</file>