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123E6790-B320-4D18-AAF5-DF792286EB83}" xr6:coauthVersionLast="44" xr6:coauthVersionMax="44" xr10:uidLastSave="{00000000-0000-0000-0000-000000000000}"/>
  <bookViews>
    <workbookView xWindow="-120" yWindow="-120" windowWidth="20730" windowHeight="11160" activeTab="4" xr2:uid="{8CFE0D9B-9107-4C12-BD23-7CEB83C1FFAB}"/>
  </bookViews>
  <sheets>
    <sheet name="Spot-price" sheetId="1" r:id="rId1"/>
    <sheet name="Spot-price savings" sheetId="2" r:id="rId2"/>
    <sheet name="Saving Customs" sheetId="5" r:id="rId3"/>
    <sheet name="Saving URFU" sheetId="6" r:id="rId4"/>
    <sheet name="Total savings 2020" sheetId="3" r:id="rId5"/>
    <sheet name="Charts " sheetId="7" r:id="rId6"/>
    <sheet name="Consolidation" sheetId="8" r:id="rId7"/>
  </sheets>
  <externalReferences>
    <externalReference r:id="rId8"/>
  </externalReferences>
  <definedNames>
    <definedName name="_xlnm._FilterDatabase" localSheetId="2" hidden="1">'Saving Customs'!$L$1:$L$10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6" l="1"/>
  <c r="F63" i="6"/>
  <c r="F64" i="6"/>
  <c r="F2" i="6" l="1"/>
  <c r="F3" i="6"/>
  <c r="F4" i="6"/>
  <c r="F5" i="6"/>
  <c r="F6" i="6"/>
  <c r="F7" i="6"/>
  <c r="F8" i="6"/>
  <c r="F9" i="6"/>
  <c r="F10" i="6"/>
  <c r="Q2" i="6" s="1"/>
  <c r="G10" i="6"/>
  <c r="F11" i="6"/>
  <c r="G11" i="6"/>
  <c r="F12" i="6"/>
  <c r="G12" i="6"/>
  <c r="F13" i="6"/>
  <c r="G13" i="6"/>
  <c r="F14" i="6"/>
  <c r="G14" i="6"/>
  <c r="F15" i="6"/>
  <c r="Q3" i="6" s="1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I1" i="6" l="1"/>
  <c r="I2" i="6" s="1"/>
</calcChain>
</file>

<file path=xl/sharedStrings.xml><?xml version="1.0" encoding="utf-8"?>
<sst xmlns="http://schemas.openxmlformats.org/spreadsheetml/2006/main" count="919" uniqueCount="196">
  <si>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</si>
  <si>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</si>
  <si>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</si>
  <si>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</si>
  <si>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</si>
  <si>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</si>
  <si>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</si>
  <si>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</si>
  <si>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</si>
  <si>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</si>
  <si>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</si>
  <si>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</si>
  <si>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</si>
  <si>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</si>
  <si>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</si>
  <si>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</si>
  <si>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</si>
  <si>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</si>
  <si>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</si>
  <si>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</si>
  <si>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</si>
  <si>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</si>
  <si>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</si>
  <si>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</si>
  <si>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</si>
  <si>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</si>
  <si>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</si>
  <si>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</si>
  <si>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</si>
  <si>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</si>
  <si>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</si>
  <si>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</si>
  <si>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</si>
  <si>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</si>
  <si>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</si>
  <si>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</si>
  <si>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</si>
  <si>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</si>
  <si>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</si>
  <si>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</si>
  <si>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</si>
  <si>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</si>
  <si>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</si>
  <si>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</si>
  <si>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</si>
  <si>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</si>
  <si>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</si>
  <si>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</si>
  <si>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</si>
  <si>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</si>
  <si>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</si>
  <si>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</si>
  <si>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</si>
  <si>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</si>
  <si>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</si>
  <si>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</si>
  <si>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</si>
  <si>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</si>
  <si>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</si>
  <si>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</si>
  <si>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</si>
  <si>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</si>
  <si>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</si>
  <si>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</si>
  <si>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</si>
  <si>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</si>
  <si>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</si>
  <si>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</si>
  <si>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</si>
  <si>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</si>
  <si>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</si>
  <si>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</si>
  <si>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</si>
  <si>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</si>
  <si>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</si>
  <si>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</si>
  <si>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</si>
  <si>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</si>
  <si>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</si>
  <si>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</si>
  <si>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</si>
  <si>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</si>
  <si>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</si>
  <si>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</si>
  <si>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</si>
  <si>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</si>
  <si>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</si>
  <si>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</si>
  <si>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</si>
  <si>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</si>
  <si>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</si>
  <si>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</si>
  <si>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</si>
  <si>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</si>
  <si>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</si>
  <si>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</si>
  <si>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</si>
  <si>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</si>
  <si>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</si>
  <si>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</si>
  <si>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</si>
  <si>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</si>
  <si>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</si>
  <si>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</si>
  <si>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</si>
  <si>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</si>
  <si>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</si>
  <si>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</si>
  <si>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</si>
  <si>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</si>
  <si>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</si>
  <si>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</si>
  <si>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</si>
  <si>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</si>
  <si>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</si>
  <si>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</si>
  <si>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</si>
  <si>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</si>
  <si>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</si>
  <si>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</si>
  <si>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</si>
  <si>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</si>
  <si>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</si>
  <si>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</si>
  <si>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</si>
  <si>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</si>
  <si>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</si>
  <si>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</si>
  <si>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</si>
  <si>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</si>
  <si>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</si>
  <si>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</si>
  <si>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</si>
  <si>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</si>
  <si>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</si>
  <si>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</si>
  <si>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</si>
  <si>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</si>
  <si>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</si>
  <si>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</si>
  <si>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</si>
  <si>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</si>
  <si>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</si>
  <si>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</si>
  <si>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</si>
  <si>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</si>
  <si>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</si>
  <si>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</si>
  <si>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</si>
  <si>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</si>
  <si>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</si>
  <si>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</si>
  <si>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</si>
  <si>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</si>
  <si>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</si>
  <si>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</si>
  <si>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</si>
  <si>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</si>
  <si>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</si>
  <si>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</si>
  <si>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</si>
  <si>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</si>
  <si>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</si>
  <si>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</si>
  <si>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</si>
  <si>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</si>
  <si>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</si>
  <si>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</si>
  <si>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</si>
  <si>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</si>
  <si>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</si>
  <si>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</si>
  <si>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</si>
  <si>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</si>
  <si>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</si>
  <si>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</si>
  <si>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</si>
  <si>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</si>
  <si>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</si>
  <si>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</si>
  <si>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</si>
  <si>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</si>
  <si>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</si>
  <si>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</si>
  <si>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</si>
  <si>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</si>
  <si>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</si>
  <si>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</si>
  <si>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</si>
  <si>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</si>
  <si>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</si>
  <si>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</si>
  <si>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</si>
  <si>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</si>
  <si>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</si>
  <si>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=SUMIFS('Spot-price savings'!A2:A293,</t>
    </r>
    <r>
      <rPr>
        <sz val="11"/>
        <color rgb="FF0000FF"/>
        <rFont val="Calibri"/>
        <family val="2"/>
        <charset val="204"/>
        <scheme val="minor"/>
      </rPr>
      <t>D2</t>
    </r>
    <r>
      <rPr>
        <sz val="11"/>
        <color rgb="FF000000"/>
        <rFont val="Calibri"/>
        <family val="2"/>
        <charset val="204"/>
        <scheme val="minor"/>
      </rPr>
      <t>,</t>
    </r>
    <r>
      <rPr>
        <sz val="11"/>
        <color rgb="FF008000"/>
        <rFont val="Calibri"/>
        <family val="2"/>
        <charset val="204"/>
        <scheme val="minor"/>
      </rPr>
      <t>D293</t>
    </r>
    <r>
      <rPr>
        <sz val="11"/>
        <color rgb="FF000000"/>
        <rFont val="Calibri"/>
        <family val="2"/>
        <charset val="204"/>
        <scheme val="minor"/>
      </rPr>
      <t>, «&gt;=» &amp; 'Total savings 2020'!F1,'</t>
    </r>
    <r>
      <rPr>
        <sz val="11"/>
        <color rgb="FF9900CC"/>
        <rFont val="Calibri"/>
        <family val="2"/>
        <charset val="204"/>
        <scheme val="minor"/>
      </rPr>
      <t>Spot</t>
    </r>
    <r>
      <rPr>
        <sz val="11"/>
        <color rgb="FF000000"/>
        <rFont val="Calibri"/>
        <family val="2"/>
        <charset val="204"/>
        <scheme val="minor"/>
      </rPr>
      <t>-</t>
    </r>
    <r>
      <rPr>
        <sz val="11"/>
        <color rgb="FF800000"/>
        <rFont val="Calibri"/>
        <family val="2"/>
        <charset val="204"/>
        <scheme val="minor"/>
      </rPr>
      <t>price</t>
    </r>
    <r>
      <rPr>
        <sz val="11"/>
        <color rgb="FF000000"/>
        <rFont val="Calibri"/>
        <family val="2"/>
        <charset val="204"/>
        <scheme val="minor"/>
      </rPr>
      <t> </t>
    </r>
    <r>
      <rPr>
        <sz val="11"/>
        <color rgb="FF00CC33"/>
        <rFont val="Calibri"/>
        <family val="2"/>
        <charset val="204"/>
        <scheme val="minor"/>
      </rPr>
      <t>savings</t>
    </r>
    <r>
      <rPr>
        <sz val="11"/>
        <color rgb="FF000000"/>
        <rFont val="Calibri"/>
        <family val="2"/>
        <charset val="204"/>
        <scheme val="minor"/>
      </rPr>
      <t>''Total savings 2020'!F1 </t>
    </r>
    <r>
      <rPr>
        <sz val="11"/>
        <color rgb="FFFF6600"/>
        <rFont val="Calibri"/>
        <family val="2"/>
        <charset val="204"/>
        <scheme val="minor"/>
      </rPr>
      <t>A2</t>
    </r>
    <r>
      <rPr>
        <sz val="11"/>
        <color rgb="FF000000"/>
        <rFont val="Calibri"/>
        <family val="2"/>
        <charset val="204"/>
        <scheme val="minor"/>
      </rPr>
      <t>,</t>
    </r>
    <r>
      <rPr>
        <sz val="11"/>
        <color rgb="FFCC0099"/>
        <rFont val="Calibri"/>
        <family val="2"/>
        <charset val="204"/>
        <scheme val="minor"/>
      </rPr>
      <t>A293</t>
    </r>
    <r>
      <rPr>
        <sz val="11"/>
        <color rgb="FF000000"/>
        <rFont val="Calibri"/>
        <family val="2"/>
        <charset val="204"/>
        <scheme val="minor"/>
      </rPr>
      <t>, «&lt;=» &amp;EOMONTH(undefined,0))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</si>
</sst>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[$-419]mmmm\ yyyy;@"/>
    <numFmt numFmtId="166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00CC33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CC009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6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4" fontId="5" fillId="0" borderId="0" xfId="3" applyNumberFormat="1" applyAlignment="1">
      <alignment horizontal="center"/>
    </xf>
    <xf numFmtId="165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4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5" xfId="3" applyBorder="1" applyAlignment="1">
      <alignment horizontal="center"/>
    </xf>
    <xf numFmtId="0" fontId="12" fillId="0" borderId="0" xfId="0" applyFont="1"/>
  </cellXfs>
  <cellStyles count="6">
    <cellStyle name="Good" xfId="1" builtinId="26"/>
    <cellStyle name="Hyperlink" xfId="5" builtinId="8"/>
    <cellStyle name="Input" xfId="2" builtinId="20"/>
    <cellStyle name="Normal" xfId="0" builtinId="0"/>
    <cellStyle name="Normal 2" xfId="3" xr:uid="{8F9B1AD2-B254-4904-881F-D54FD2C2FF3C}"/>
    <cellStyle name="Percent 2" xfId="4" xr:uid="{D8624E70-24D0-42F7-AA0E-AC085CB1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_Logistic\21_LOG_REPORTS\2020\SAVINGS\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3" Type="http://schemas.openxmlformats.org/officeDocument/2006/relationships/hyperlink" Target="https://web.cargobase.com/sulzer/shipment/S75814762/quotations/" TargetMode="External"/><Relationship Id="rId7" Type="http://schemas.openxmlformats.org/officeDocument/2006/relationships/hyperlink" Target="https://web.cargobase.com/sulzer/shipment/S25047273/quotations/" TargetMode="External"/><Relationship Id="rId2" Type="http://schemas.openxmlformats.org/officeDocument/2006/relationships/hyperlink" Target="https://web.cargobase.com/sulzer/shipment/S75814762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eb.cargobase.com/sulzer/shipment/S35116548/quotations/" TargetMode="External"/><Relationship Id="rId10" Type="http://schemas.openxmlformats.org/officeDocument/2006/relationships/hyperlink" Target="https://web.cargobase.com/sulzer/shipment/S85745088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workbookViewId="0">
      <selection activeCell="H38" sqref="H38"/>
    </sheetView>
  </sheetViews>
  <sheetFormatPr defaultRowHeight="15" x14ac:dyDescent="0.25"/>
  <cols>
    <col min="1" max="1" width="16.28515625" customWidth="1"/>
    <col min="2" max="2" width="10.85546875" customWidth="1"/>
    <col min="3" max="3" width="16.85546875" customWidth="1"/>
    <col min="5" max="5" width="12" customWidth="1"/>
    <col min="8" max="8" width="34.28515625" customWidth="1"/>
    <col min="9" max="9" width="13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35.28515625" customWidth="1"/>
  </cols>
  <sheetData>
    <row r="1" spans="1:14" ht="5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124</v>
      </c>
      <c r="B2" s="37">
        <v>44018</v>
      </c>
      <c r="C2" s="36">
        <v>9057666</v>
      </c>
      <c r="D2" s="36" t="s">
        <v>125</v>
      </c>
      <c r="E2" s="36" t="s">
        <v>128</v>
      </c>
      <c r="F2" s="36" t="s">
        <v>129</v>
      </c>
      <c r="G2" s="36" t="s">
        <v>126</v>
      </c>
      <c r="H2" s="36" t="s">
        <v>130</v>
      </c>
      <c r="I2" s="36" t="s">
        <v>129</v>
      </c>
      <c r="J2" s="36" t="s">
        <v>131</v>
      </c>
      <c r="K2" s="36" t="s">
        <v>45</v>
      </c>
      <c r="L2" s="38">
        <v>110000</v>
      </c>
      <c r="M2" s="38">
        <v>1365.44189453125</v>
      </c>
      <c r="N2" s="29"/>
    </row>
    <row r="3" spans="1:14" x14ac:dyDescent="0.25">
      <c r="A3" s="36" t="s">
        <v>124</v>
      </c>
      <c r="B3" s="37">
        <v>44018</v>
      </c>
      <c r="C3" s="36">
        <v>9057666</v>
      </c>
      <c r="D3" s="36" t="s">
        <v>125</v>
      </c>
      <c r="E3" s="36" t="s">
        <v>128</v>
      </c>
      <c r="F3" s="36" t="s">
        <v>129</v>
      </c>
      <c r="G3" s="36" t="s">
        <v>126</v>
      </c>
      <c r="H3" s="36" t="s">
        <v>130</v>
      </c>
      <c r="I3" s="36" t="s">
        <v>129</v>
      </c>
      <c r="J3" s="36" t="s">
        <v>131</v>
      </c>
      <c r="K3" s="36" t="s">
        <v>44</v>
      </c>
      <c r="L3" s="38">
        <v>108000</v>
      </c>
      <c r="M3" s="38">
        <v>1340.61572265625</v>
      </c>
      <c r="N3" s="29"/>
    </row>
    <row r="4" spans="1:14" x14ac:dyDescent="0.25">
      <c r="A4" s="36" t="s">
        <v>124</v>
      </c>
      <c r="B4" s="37">
        <v>44018</v>
      </c>
      <c r="C4" s="36">
        <v>9057666</v>
      </c>
      <c r="D4" s="36" t="s">
        <v>125</v>
      </c>
      <c r="E4" s="36" t="s">
        <v>128</v>
      </c>
      <c r="F4" s="36" t="s">
        <v>129</v>
      </c>
      <c r="G4" s="36" t="s">
        <v>126</v>
      </c>
      <c r="H4" s="36" t="s">
        <v>130</v>
      </c>
      <c r="I4" s="36" t="s">
        <v>129</v>
      </c>
      <c r="J4" s="36" t="s">
        <v>131</v>
      </c>
      <c r="K4" s="36" t="s">
        <v>127</v>
      </c>
      <c r="L4" s="38">
        <v>88200</v>
      </c>
      <c r="M4" s="38">
        <v>1094.836181640625</v>
      </c>
      <c r="N4" s="29"/>
    </row>
    <row r="5" spans="1:14" x14ac:dyDescent="0.25">
      <c r="A5" s="36" t="s">
        <v>124</v>
      </c>
      <c r="B5" s="37">
        <v>44018</v>
      </c>
      <c r="C5" s="36">
        <v>9057727</v>
      </c>
      <c r="D5" s="36" t="s">
        <v>125</v>
      </c>
      <c r="E5" s="36" t="s">
        <v>128</v>
      </c>
      <c r="F5" s="36" t="s">
        <v>129</v>
      </c>
      <c r="G5" s="36" t="s">
        <v>126</v>
      </c>
      <c r="H5" s="36" t="s">
        <v>137</v>
      </c>
      <c r="I5" s="36" t="s">
        <v>129</v>
      </c>
      <c r="J5" s="36" t="s">
        <v>168</v>
      </c>
      <c r="K5" s="36" t="s">
        <v>45</v>
      </c>
      <c r="L5" s="38">
        <v>65000</v>
      </c>
      <c r="M5" s="38">
        <v>808.35711669921875</v>
      </c>
      <c r="N5" s="29"/>
    </row>
    <row r="6" spans="1:14" x14ac:dyDescent="0.25">
      <c r="A6" s="36" t="s">
        <v>124</v>
      </c>
      <c r="B6" s="37">
        <v>44018</v>
      </c>
      <c r="C6" s="36">
        <v>9057727</v>
      </c>
      <c r="D6" s="36" t="s">
        <v>125</v>
      </c>
      <c r="E6" s="36" t="s">
        <v>128</v>
      </c>
      <c r="F6" s="36" t="s">
        <v>129</v>
      </c>
      <c r="G6" s="36" t="s">
        <v>126</v>
      </c>
      <c r="H6" s="36" t="s">
        <v>137</v>
      </c>
      <c r="I6" s="36" t="s">
        <v>129</v>
      </c>
      <c r="J6" s="36" t="s">
        <v>168</v>
      </c>
      <c r="K6" s="36" t="s">
        <v>44</v>
      </c>
      <c r="L6" s="38">
        <v>60000</v>
      </c>
      <c r="M6" s="38">
        <v>746.17584228515625</v>
      </c>
      <c r="N6" s="29"/>
    </row>
    <row r="7" spans="1:14" x14ac:dyDescent="0.25">
      <c r="A7" s="36" t="s">
        <v>124</v>
      </c>
      <c r="B7" s="37">
        <v>44018</v>
      </c>
      <c r="C7" s="36">
        <v>9057727</v>
      </c>
      <c r="D7" s="36" t="s">
        <v>125</v>
      </c>
      <c r="E7" s="36" t="s">
        <v>128</v>
      </c>
      <c r="F7" s="36" t="s">
        <v>129</v>
      </c>
      <c r="G7" s="36" t="s">
        <v>126</v>
      </c>
      <c r="H7" s="36" t="s">
        <v>137</v>
      </c>
      <c r="I7" s="36" t="s">
        <v>129</v>
      </c>
      <c r="J7" s="36" t="s">
        <v>168</v>
      </c>
      <c r="K7" s="36" t="s">
        <v>127</v>
      </c>
      <c r="L7" s="38">
        <v>54600</v>
      </c>
      <c r="M7" s="38">
        <v>679.02001953125</v>
      </c>
      <c r="N7" s="29"/>
    </row>
    <row r="8" spans="1:14" x14ac:dyDescent="0.25">
      <c r="A8" s="36" t="s">
        <v>124</v>
      </c>
      <c r="B8" s="37">
        <v>44015</v>
      </c>
      <c r="C8" s="36">
        <v>9066934</v>
      </c>
      <c r="D8" s="36" t="s">
        <v>125</v>
      </c>
      <c r="E8" s="36" t="s">
        <v>128</v>
      </c>
      <c r="F8" s="36" t="s">
        <v>129</v>
      </c>
      <c r="G8" s="36" t="s">
        <v>126</v>
      </c>
      <c r="H8" s="36" t="s">
        <v>138</v>
      </c>
      <c r="I8" s="36" t="s">
        <v>129</v>
      </c>
      <c r="J8" s="36" t="s">
        <v>139</v>
      </c>
      <c r="K8" s="36" t="s">
        <v>44</v>
      </c>
      <c r="L8" s="38">
        <v>132000</v>
      </c>
      <c r="M8" s="38">
        <v>1641.5867919921875</v>
      </c>
      <c r="N8" s="29"/>
    </row>
    <row r="9" spans="1:14" x14ac:dyDescent="0.25">
      <c r="A9" s="36" t="s">
        <v>124</v>
      </c>
      <c r="B9" s="37">
        <v>44015</v>
      </c>
      <c r="C9" s="36">
        <v>9066934</v>
      </c>
      <c r="D9" s="36" t="s">
        <v>125</v>
      </c>
      <c r="E9" s="36" t="s">
        <v>128</v>
      </c>
      <c r="F9" s="36" t="s">
        <v>129</v>
      </c>
      <c r="G9" s="36" t="s">
        <v>126</v>
      </c>
      <c r="H9" s="36" t="s">
        <v>138</v>
      </c>
      <c r="I9" s="36" t="s">
        <v>129</v>
      </c>
      <c r="J9" s="36" t="s">
        <v>139</v>
      </c>
      <c r="K9" s="36" t="s">
        <v>45</v>
      </c>
      <c r="L9" s="38">
        <v>125000</v>
      </c>
      <c r="M9" s="38">
        <v>1554.532958984375</v>
      </c>
      <c r="N9" s="29"/>
    </row>
    <row r="10" spans="1:14" x14ac:dyDescent="0.25">
      <c r="A10" s="36" t="s">
        <v>124</v>
      </c>
      <c r="B10" s="37">
        <v>44015</v>
      </c>
      <c r="C10" s="36">
        <v>9066934</v>
      </c>
      <c r="D10" s="36" t="s">
        <v>125</v>
      </c>
      <c r="E10" s="36" t="s">
        <v>128</v>
      </c>
      <c r="F10" s="36" t="s">
        <v>129</v>
      </c>
      <c r="G10" s="36" t="s">
        <v>126</v>
      </c>
      <c r="H10" s="36" t="s">
        <v>138</v>
      </c>
      <c r="I10" s="36" t="s">
        <v>129</v>
      </c>
      <c r="J10" s="36" t="s">
        <v>139</v>
      </c>
      <c r="K10" s="36" t="s">
        <v>127</v>
      </c>
      <c r="L10" s="38">
        <v>118000</v>
      </c>
      <c r="M10" s="38">
        <v>1467.4791259765625</v>
      </c>
      <c r="N10" s="29"/>
    </row>
    <row r="11" spans="1:14" x14ac:dyDescent="0.25">
      <c r="A11" s="36" t="s">
        <v>124</v>
      </c>
      <c r="B11" s="37">
        <v>44014</v>
      </c>
      <c r="C11" s="36">
        <v>9061139</v>
      </c>
      <c r="D11" s="36" t="s">
        <v>125</v>
      </c>
      <c r="E11" s="36" t="s">
        <v>128</v>
      </c>
      <c r="F11" s="36" t="s">
        <v>129</v>
      </c>
      <c r="G11" s="36" t="s">
        <v>140</v>
      </c>
      <c r="H11" s="36" t="s">
        <v>141</v>
      </c>
      <c r="I11" s="36" t="s">
        <v>129</v>
      </c>
      <c r="J11" s="36" t="s">
        <v>139</v>
      </c>
      <c r="K11" s="36" t="s">
        <v>45</v>
      </c>
      <c r="L11" s="38">
        <v>32000</v>
      </c>
      <c r="M11" s="38">
        <v>397.96044921875</v>
      </c>
      <c r="N11" s="29"/>
    </row>
    <row r="12" spans="1:14" x14ac:dyDescent="0.25">
      <c r="A12" s="36" t="s">
        <v>124</v>
      </c>
      <c r="B12" s="37">
        <v>44014</v>
      </c>
      <c r="C12" s="36">
        <v>9061139</v>
      </c>
      <c r="D12" s="36" t="s">
        <v>125</v>
      </c>
      <c r="E12" s="36" t="s">
        <v>128</v>
      </c>
      <c r="F12" s="36" t="s">
        <v>129</v>
      </c>
      <c r="G12" s="36" t="s">
        <v>140</v>
      </c>
      <c r="H12" s="36" t="s">
        <v>141</v>
      </c>
      <c r="I12" s="36" t="s">
        <v>129</v>
      </c>
      <c r="J12" s="36" t="s">
        <v>139</v>
      </c>
      <c r="K12" s="36" t="s">
        <v>44</v>
      </c>
      <c r="L12" s="38">
        <v>31000</v>
      </c>
      <c r="M12" s="38">
        <v>385.524169921875</v>
      </c>
      <c r="N12" s="29"/>
    </row>
    <row r="13" spans="1:14" x14ac:dyDescent="0.25">
      <c r="A13" s="36" t="s">
        <v>124</v>
      </c>
      <c r="B13" s="37">
        <v>44014</v>
      </c>
      <c r="C13" s="36">
        <v>9061139</v>
      </c>
      <c r="D13" s="36" t="s">
        <v>125</v>
      </c>
      <c r="E13" s="36" t="s">
        <v>128</v>
      </c>
      <c r="F13" s="36" t="s">
        <v>129</v>
      </c>
      <c r="G13" s="36" t="s">
        <v>140</v>
      </c>
      <c r="H13" s="36" t="s">
        <v>141</v>
      </c>
      <c r="I13" s="36" t="s">
        <v>129</v>
      </c>
      <c r="J13" s="36" t="s">
        <v>139</v>
      </c>
      <c r="K13" s="36" t="s">
        <v>127</v>
      </c>
      <c r="L13" s="38">
        <v>16000</v>
      </c>
      <c r="M13" s="38">
        <v>198.980224609375</v>
      </c>
      <c r="N13" s="29"/>
    </row>
    <row r="14" spans="1:14" x14ac:dyDescent="0.25">
      <c r="A14" s="36" t="s">
        <v>124</v>
      </c>
      <c r="B14" s="37">
        <v>43965</v>
      </c>
      <c r="C14" s="36">
        <v>9070854</v>
      </c>
      <c r="D14" s="36" t="s">
        <v>125</v>
      </c>
      <c r="E14" s="36" t="s">
        <v>128</v>
      </c>
      <c r="F14" s="36" t="s">
        <v>129</v>
      </c>
      <c r="G14" s="36" t="s">
        <v>126</v>
      </c>
      <c r="H14" s="36" t="s">
        <v>142</v>
      </c>
      <c r="I14" s="36" t="s">
        <v>129</v>
      </c>
      <c r="J14" s="36" t="s">
        <v>143</v>
      </c>
      <c r="K14" s="36" t="s">
        <v>46</v>
      </c>
      <c r="L14" s="38">
        <v>65000</v>
      </c>
      <c r="M14" s="38">
        <v>808.35711669921875</v>
      </c>
      <c r="N14" s="29"/>
    </row>
    <row r="15" spans="1:14" x14ac:dyDescent="0.25">
      <c r="A15" s="36" t="s">
        <v>124</v>
      </c>
      <c r="B15" s="37">
        <v>43965</v>
      </c>
      <c r="C15" s="36">
        <v>9070854</v>
      </c>
      <c r="D15" s="36" t="s">
        <v>125</v>
      </c>
      <c r="E15" s="36" t="s">
        <v>128</v>
      </c>
      <c r="F15" s="36" t="s">
        <v>129</v>
      </c>
      <c r="G15" s="36" t="s">
        <v>126</v>
      </c>
      <c r="H15" s="36" t="s">
        <v>142</v>
      </c>
      <c r="I15" s="36" t="s">
        <v>129</v>
      </c>
      <c r="J15" s="36" t="s">
        <v>143</v>
      </c>
      <c r="K15" s="36" t="s">
        <v>44</v>
      </c>
      <c r="L15" s="38">
        <v>62000</v>
      </c>
      <c r="M15" s="38">
        <v>771.04833984375</v>
      </c>
      <c r="N15" s="29"/>
    </row>
    <row r="16" spans="1:14" x14ac:dyDescent="0.25">
      <c r="A16" s="36" t="s">
        <v>124</v>
      </c>
      <c r="B16" s="37">
        <v>43965</v>
      </c>
      <c r="C16" s="36">
        <v>9070854</v>
      </c>
      <c r="D16" s="36" t="s">
        <v>125</v>
      </c>
      <c r="E16" s="36" t="s">
        <v>128</v>
      </c>
      <c r="F16" s="36" t="s">
        <v>129</v>
      </c>
      <c r="G16" s="36" t="s">
        <v>126</v>
      </c>
      <c r="H16" s="36" t="s">
        <v>142</v>
      </c>
      <c r="I16" s="36" t="s">
        <v>129</v>
      </c>
      <c r="J16" s="36" t="s">
        <v>143</v>
      </c>
      <c r="K16" s="36" t="s">
        <v>127</v>
      </c>
      <c r="L16" s="38">
        <v>60500</v>
      </c>
      <c r="M16" s="38">
        <v>752.3939208984375</v>
      </c>
      <c r="N16" s="29"/>
    </row>
    <row r="17" spans="1:14" ht="16.5" customHeight="1" x14ac:dyDescent="0.25">
      <c r="A17" s="4" t="s">
        <v>124</v>
      </c>
      <c r="B17" s="40">
        <v>44026</v>
      </c>
      <c r="C17" s="4">
        <v>9068220</v>
      </c>
      <c r="D17" s="4" t="s">
        <v>125</v>
      </c>
      <c r="E17" s="4" t="s">
        <v>128</v>
      </c>
      <c r="F17" s="4" t="s">
        <v>129</v>
      </c>
      <c r="G17" s="4" t="s">
        <v>126</v>
      </c>
      <c r="H17" s="41" t="s">
        <v>144</v>
      </c>
      <c r="I17" s="4" t="s">
        <v>129</v>
      </c>
      <c r="J17" s="4" t="s">
        <v>139</v>
      </c>
      <c r="K17" s="4" t="s">
        <v>45</v>
      </c>
      <c r="L17" s="42">
        <v>75000</v>
      </c>
      <c r="M17" s="42">
        <v>932.71978759765625</v>
      </c>
      <c r="N17" s="29"/>
    </row>
    <row r="18" spans="1:14" x14ac:dyDescent="0.25">
      <c r="A18" s="4" t="s">
        <v>124</v>
      </c>
      <c r="B18" s="40">
        <v>44026</v>
      </c>
      <c r="C18" s="4">
        <v>9068220</v>
      </c>
      <c r="D18" s="4" t="s">
        <v>125</v>
      </c>
      <c r="E18" s="4" t="s">
        <v>128</v>
      </c>
      <c r="F18" s="4" t="s">
        <v>129</v>
      </c>
      <c r="G18" s="4" t="s">
        <v>126</v>
      </c>
      <c r="H18" s="41" t="s">
        <v>144</v>
      </c>
      <c r="I18" s="4" t="s">
        <v>129</v>
      </c>
      <c r="J18" s="4" t="s">
        <v>139</v>
      </c>
      <c r="K18" s="4" t="s">
        <v>44</v>
      </c>
      <c r="L18" s="42">
        <v>65000</v>
      </c>
      <c r="M18" s="42">
        <v>808.35711669921875</v>
      </c>
      <c r="N18" s="29"/>
    </row>
    <row r="19" spans="1:14" x14ac:dyDescent="0.25">
      <c r="A19" s="4" t="s">
        <v>124</v>
      </c>
      <c r="B19" s="40">
        <v>44026</v>
      </c>
      <c r="C19" s="4">
        <v>9068220</v>
      </c>
      <c r="D19" s="4" t="s">
        <v>125</v>
      </c>
      <c r="E19" s="4" t="s">
        <v>128</v>
      </c>
      <c r="F19" s="4" t="s">
        <v>129</v>
      </c>
      <c r="G19" s="4" t="s">
        <v>126</v>
      </c>
      <c r="H19" s="41" t="s">
        <v>144</v>
      </c>
      <c r="I19" s="4" t="s">
        <v>129</v>
      </c>
      <c r="J19" s="4" t="s">
        <v>139</v>
      </c>
      <c r="K19" s="4" t="s">
        <v>127</v>
      </c>
      <c r="L19" s="42">
        <v>52983</v>
      </c>
      <c r="M19" s="42">
        <v>658.91058349609375</v>
      </c>
      <c r="N19" s="29"/>
    </row>
    <row r="20" spans="1:14" x14ac:dyDescent="0.25">
      <c r="A20" s="36" t="s">
        <v>124</v>
      </c>
      <c r="B20" s="37">
        <v>43898</v>
      </c>
      <c r="C20" s="36">
        <v>9069159</v>
      </c>
      <c r="D20" s="36" t="s">
        <v>125</v>
      </c>
      <c r="E20" s="36" t="s">
        <v>128</v>
      </c>
      <c r="F20" s="36" t="s">
        <v>129</v>
      </c>
      <c r="G20" s="36" t="s">
        <v>140</v>
      </c>
      <c r="H20" s="36" t="s">
        <v>161</v>
      </c>
      <c r="I20" s="36" t="s">
        <v>162</v>
      </c>
      <c r="J20" s="36" t="s">
        <v>139</v>
      </c>
      <c r="K20" s="36" t="s">
        <v>43</v>
      </c>
      <c r="L20" s="38">
        <v>72262.3984375</v>
      </c>
      <c r="M20" s="38">
        <v>898.67425537109375</v>
      </c>
      <c r="N20" s="43" t="s">
        <v>164</v>
      </c>
    </row>
    <row r="21" spans="1:14" x14ac:dyDescent="0.25">
      <c r="A21" s="36" t="s">
        <v>124</v>
      </c>
      <c r="B21" s="37">
        <v>43898</v>
      </c>
      <c r="C21" s="36">
        <v>9069159</v>
      </c>
      <c r="D21" s="36" t="s">
        <v>125</v>
      </c>
      <c r="E21" s="36" t="s">
        <v>128</v>
      </c>
      <c r="F21" s="36" t="s">
        <v>129</v>
      </c>
      <c r="G21" s="36" t="s">
        <v>140</v>
      </c>
      <c r="H21" s="36" t="s">
        <v>161</v>
      </c>
      <c r="I21" s="36" t="s">
        <v>162</v>
      </c>
      <c r="J21" s="36" t="s">
        <v>139</v>
      </c>
      <c r="K21" s="36" t="s">
        <v>41</v>
      </c>
      <c r="L21" s="38">
        <v>67000</v>
      </c>
      <c r="M21" s="38">
        <v>833.22967529296875</v>
      </c>
      <c r="N21" s="43" t="s">
        <v>164</v>
      </c>
    </row>
    <row r="22" spans="1:14" x14ac:dyDescent="0.25">
      <c r="A22" s="36" t="s">
        <v>124</v>
      </c>
      <c r="B22" s="37">
        <v>43898</v>
      </c>
      <c r="C22" s="36">
        <v>9069159</v>
      </c>
      <c r="D22" s="36" t="s">
        <v>125</v>
      </c>
      <c r="E22" s="36" t="s">
        <v>128</v>
      </c>
      <c r="F22" s="36" t="s">
        <v>129</v>
      </c>
      <c r="G22" s="36" t="s">
        <v>140</v>
      </c>
      <c r="H22" s="36" t="s">
        <v>161</v>
      </c>
      <c r="I22" s="36" t="s">
        <v>162</v>
      </c>
      <c r="J22" s="36" t="s">
        <v>139</v>
      </c>
      <c r="K22" s="36" t="s">
        <v>163</v>
      </c>
      <c r="L22" s="38">
        <v>59200</v>
      </c>
      <c r="M22" s="38">
        <v>736.226806640625</v>
      </c>
      <c r="N22" s="43" t="s">
        <v>164</v>
      </c>
    </row>
    <row r="23" spans="1:14" x14ac:dyDescent="0.25">
      <c r="A23" s="36" t="s">
        <v>167</v>
      </c>
      <c r="B23" s="37">
        <v>43901</v>
      </c>
      <c r="C23" s="36">
        <v>9067045</v>
      </c>
      <c r="D23" s="36" t="s">
        <v>125</v>
      </c>
      <c r="E23" s="36" t="s">
        <v>128</v>
      </c>
      <c r="F23" s="36" t="s">
        <v>129</v>
      </c>
      <c r="G23" s="36" t="s">
        <v>126</v>
      </c>
      <c r="H23" s="36" t="s">
        <v>165</v>
      </c>
      <c r="I23" s="36" t="s">
        <v>166</v>
      </c>
      <c r="J23" s="36" t="s">
        <v>139</v>
      </c>
      <c r="K23" s="36" t="s">
        <v>43</v>
      </c>
      <c r="L23" s="38">
        <v>104533</v>
      </c>
      <c r="M23" s="38">
        <v>1300</v>
      </c>
      <c r="N23" s="43" t="s">
        <v>164</v>
      </c>
    </row>
    <row r="24" spans="1:14" x14ac:dyDescent="0.25">
      <c r="A24" s="36" t="s">
        <v>167</v>
      </c>
      <c r="B24" s="37">
        <v>43901</v>
      </c>
      <c r="C24" s="36">
        <v>9067045</v>
      </c>
      <c r="D24" s="36" t="s">
        <v>125</v>
      </c>
      <c r="E24" s="36" t="s">
        <v>128</v>
      </c>
      <c r="F24" s="36" t="s">
        <v>129</v>
      </c>
      <c r="G24" s="36" t="s">
        <v>126</v>
      </c>
      <c r="H24" s="36" t="s">
        <v>165</v>
      </c>
      <c r="I24" s="36" t="s">
        <v>166</v>
      </c>
      <c r="J24" s="36" t="s">
        <v>139</v>
      </c>
      <c r="K24" s="36" t="s">
        <v>36</v>
      </c>
      <c r="L24" s="38">
        <v>104533</v>
      </c>
      <c r="M24" s="38">
        <v>1300</v>
      </c>
      <c r="N24" s="43" t="s">
        <v>164</v>
      </c>
    </row>
    <row r="25" spans="1:14" x14ac:dyDescent="0.25">
      <c r="A25" s="36" t="s">
        <v>167</v>
      </c>
      <c r="B25" s="37">
        <v>43901</v>
      </c>
      <c r="C25" s="36">
        <v>9067045</v>
      </c>
      <c r="D25" s="36" t="s">
        <v>125</v>
      </c>
      <c r="E25" s="36" t="s">
        <v>128</v>
      </c>
      <c r="F25" s="36" t="s">
        <v>129</v>
      </c>
      <c r="G25" s="36" t="s">
        <v>126</v>
      </c>
      <c r="H25" s="36" t="s">
        <v>165</v>
      </c>
      <c r="I25" s="36" t="s">
        <v>166</v>
      </c>
      <c r="J25" s="36" t="s">
        <v>139</v>
      </c>
      <c r="K25" s="36" t="s">
        <v>163</v>
      </c>
      <c r="L25" s="38">
        <v>90863.296875</v>
      </c>
      <c r="M25" s="38">
        <v>1129.9998779296875</v>
      </c>
      <c r="N25" s="43" t="s">
        <v>164</v>
      </c>
    </row>
    <row r="26" spans="1:14" x14ac:dyDescent="0.25">
      <c r="A26" s="36" t="s">
        <v>124</v>
      </c>
      <c r="B26" s="37">
        <v>44003</v>
      </c>
      <c r="C26" s="36">
        <v>9074185</v>
      </c>
      <c r="D26" s="36" t="s">
        <v>125</v>
      </c>
      <c r="E26" s="36" t="s">
        <v>128</v>
      </c>
      <c r="F26" s="36" t="s">
        <v>129</v>
      </c>
      <c r="G26" s="36" t="s">
        <v>140</v>
      </c>
      <c r="H26" s="36" t="s">
        <v>169</v>
      </c>
      <c r="I26" s="36" t="s">
        <v>170</v>
      </c>
      <c r="J26" s="36" t="s">
        <v>139</v>
      </c>
      <c r="K26" s="36" t="s">
        <v>41</v>
      </c>
      <c r="L26" s="38">
        <v>60100</v>
      </c>
      <c r="M26" s="38">
        <v>747.41943359375</v>
      </c>
      <c r="N26" s="43" t="s">
        <v>164</v>
      </c>
    </row>
    <row r="27" spans="1:14" x14ac:dyDescent="0.25">
      <c r="A27" s="36" t="s">
        <v>124</v>
      </c>
      <c r="B27" s="37">
        <v>44003</v>
      </c>
      <c r="C27" s="36">
        <v>9074185</v>
      </c>
      <c r="D27" s="36" t="s">
        <v>125</v>
      </c>
      <c r="E27" s="36" t="s">
        <v>128</v>
      </c>
      <c r="F27" s="36" t="s">
        <v>129</v>
      </c>
      <c r="G27" s="36" t="s">
        <v>140</v>
      </c>
      <c r="H27" s="36" t="s">
        <v>169</v>
      </c>
      <c r="I27" s="36" t="s">
        <v>170</v>
      </c>
      <c r="J27" s="36" t="s">
        <v>139</v>
      </c>
      <c r="K27" s="36" t="s">
        <v>43</v>
      </c>
      <c r="L27" s="38">
        <v>51462.3984375</v>
      </c>
      <c r="M27" s="38">
        <v>639.99993896484375</v>
      </c>
      <c r="N27" s="43" t="s">
        <v>164</v>
      </c>
    </row>
    <row r="28" spans="1:14" ht="15.75" customHeight="1" x14ac:dyDescent="0.25">
      <c r="A28" s="36" t="s">
        <v>124</v>
      </c>
      <c r="B28" s="37">
        <v>44003</v>
      </c>
      <c r="C28" s="36">
        <v>9074185</v>
      </c>
      <c r="D28" s="36" t="s">
        <v>125</v>
      </c>
      <c r="E28" s="36" t="s">
        <v>128</v>
      </c>
      <c r="F28" s="36" t="s">
        <v>129</v>
      </c>
      <c r="G28" s="36" t="s">
        <v>140</v>
      </c>
      <c r="H28" s="36" t="s">
        <v>169</v>
      </c>
      <c r="I28" s="36" t="s">
        <v>170</v>
      </c>
      <c r="J28" s="36" t="s">
        <v>139</v>
      </c>
      <c r="K28" s="36" t="s">
        <v>35</v>
      </c>
      <c r="L28" s="38">
        <v>51060.3515625</v>
      </c>
      <c r="M28" s="38">
        <v>635</v>
      </c>
      <c r="N28" s="43" t="s">
        <v>164</v>
      </c>
    </row>
    <row r="29" spans="1:14" ht="15.75" customHeight="1" x14ac:dyDescent="0.25">
      <c r="A29" s="29" t="s">
        <v>124</v>
      </c>
      <c r="B29" s="37">
        <v>43998</v>
      </c>
      <c r="C29" s="36" t="s">
        <v>172</v>
      </c>
      <c r="D29" s="36" t="s">
        <v>173</v>
      </c>
      <c r="E29" s="36" t="s">
        <v>174</v>
      </c>
      <c r="F29" s="36" t="s">
        <v>175</v>
      </c>
      <c r="G29" s="36" t="s">
        <v>173</v>
      </c>
      <c r="H29" s="36" t="s">
        <v>128</v>
      </c>
      <c r="I29" s="36" t="s">
        <v>129</v>
      </c>
      <c r="J29" s="36" t="s">
        <v>176</v>
      </c>
      <c r="K29" s="36" t="s">
        <v>163</v>
      </c>
      <c r="L29" s="38">
        <v>105432.5</v>
      </c>
      <c r="M29" s="38">
        <v>1313.473388671875</v>
      </c>
      <c r="N29" s="43" t="s">
        <v>164</v>
      </c>
    </row>
    <row r="30" spans="1:14" x14ac:dyDescent="0.25">
      <c r="A30" s="29" t="s">
        <v>124</v>
      </c>
      <c r="B30" s="37">
        <v>43998</v>
      </c>
      <c r="C30" s="36" t="s">
        <v>172</v>
      </c>
      <c r="D30" s="36" t="s">
        <v>173</v>
      </c>
      <c r="E30" s="36" t="s">
        <v>174</v>
      </c>
      <c r="F30" s="36" t="s">
        <v>175</v>
      </c>
      <c r="G30" s="36" t="s">
        <v>173</v>
      </c>
      <c r="H30" s="36" t="s">
        <v>128</v>
      </c>
      <c r="I30" s="36" t="s">
        <v>129</v>
      </c>
      <c r="J30" s="36" t="s">
        <v>176</v>
      </c>
      <c r="K30" s="36" t="s">
        <v>40</v>
      </c>
      <c r="L30" s="38">
        <v>97346.4765625</v>
      </c>
      <c r="M30" s="38">
        <v>1212.738037109375</v>
      </c>
      <c r="N30" s="43" t="s">
        <v>164</v>
      </c>
    </row>
    <row r="31" spans="1:14" x14ac:dyDescent="0.25">
      <c r="A31" s="29" t="s">
        <v>124</v>
      </c>
      <c r="B31" s="37">
        <v>43998</v>
      </c>
      <c r="C31" s="36" t="s">
        <v>172</v>
      </c>
      <c r="D31" s="36" t="s">
        <v>173</v>
      </c>
      <c r="E31" s="36" t="s">
        <v>174</v>
      </c>
      <c r="F31" s="36" t="s">
        <v>175</v>
      </c>
      <c r="G31" s="36" t="s">
        <v>173</v>
      </c>
      <c r="H31" s="36" t="s">
        <v>128</v>
      </c>
      <c r="I31" s="36" t="s">
        <v>129</v>
      </c>
      <c r="J31" s="36" t="s">
        <v>176</v>
      </c>
      <c r="K31" s="36" t="s">
        <v>39</v>
      </c>
      <c r="L31" s="38">
        <v>92266.2890625</v>
      </c>
      <c r="M31" s="38">
        <v>1149.44921875</v>
      </c>
      <c r="N31" s="43" t="s">
        <v>164</v>
      </c>
    </row>
    <row r="32" spans="1:14" ht="20.25" customHeight="1" x14ac:dyDescent="0.25">
      <c r="A32" s="36" t="s">
        <v>177</v>
      </c>
      <c r="B32" s="37">
        <v>44025</v>
      </c>
      <c r="C32" s="36">
        <v>9071154</v>
      </c>
      <c r="D32" s="36" t="s">
        <v>173</v>
      </c>
      <c r="E32" s="36" t="s">
        <v>178</v>
      </c>
      <c r="F32" s="36" t="s">
        <v>179</v>
      </c>
      <c r="G32" s="36" t="s">
        <v>125</v>
      </c>
      <c r="H32" s="45" t="s">
        <v>128</v>
      </c>
      <c r="I32" s="36" t="s">
        <v>129</v>
      </c>
      <c r="J32" s="36" t="s">
        <v>176</v>
      </c>
      <c r="K32" s="36" t="s">
        <v>44</v>
      </c>
      <c r="L32" s="38">
        <v>1505333</v>
      </c>
      <c r="M32" s="38">
        <v>18621.140625</v>
      </c>
      <c r="N32" s="29"/>
    </row>
    <row r="33" spans="1:14" ht="18" customHeight="1" x14ac:dyDescent="0.25">
      <c r="A33" s="36" t="s">
        <v>177</v>
      </c>
      <c r="B33" s="37">
        <v>44025</v>
      </c>
      <c r="C33" s="36">
        <v>9071154</v>
      </c>
      <c r="D33" s="36" t="s">
        <v>173</v>
      </c>
      <c r="E33" s="36" t="s">
        <v>178</v>
      </c>
      <c r="F33" s="36" t="s">
        <v>179</v>
      </c>
      <c r="G33" s="36" t="s">
        <v>125</v>
      </c>
      <c r="H33" s="45" t="s">
        <v>128</v>
      </c>
      <c r="I33" s="36" t="s">
        <v>129</v>
      </c>
      <c r="J33" s="36" t="s">
        <v>176</v>
      </c>
      <c r="K33" s="36" t="s">
        <v>35</v>
      </c>
      <c r="L33" s="38">
        <v>1199352</v>
      </c>
      <c r="M33" s="38">
        <v>14836.12109375</v>
      </c>
      <c r="N33" s="29"/>
    </row>
    <row r="34" spans="1:14" ht="18.75" customHeight="1" x14ac:dyDescent="0.25">
      <c r="A34" s="36" t="s">
        <v>177</v>
      </c>
      <c r="B34" s="37">
        <v>44025</v>
      </c>
      <c r="C34" s="36">
        <v>9071154</v>
      </c>
      <c r="D34" s="36" t="s">
        <v>173</v>
      </c>
      <c r="E34" s="36" t="s">
        <v>178</v>
      </c>
      <c r="F34" s="36" t="s">
        <v>179</v>
      </c>
      <c r="G34" s="36" t="s">
        <v>125</v>
      </c>
      <c r="H34" s="45" t="s">
        <v>128</v>
      </c>
      <c r="I34" s="36" t="s">
        <v>129</v>
      </c>
      <c r="J34" s="36" t="s">
        <v>176</v>
      </c>
      <c r="K34" s="36" t="s">
        <v>39</v>
      </c>
      <c r="L34" s="38">
        <v>1155936</v>
      </c>
      <c r="M34" s="38">
        <v>14299.060546875</v>
      </c>
      <c r="N34" s="29"/>
    </row>
    <row r="35" spans="1:14" x14ac:dyDescent="0.25">
      <c r="A35" s="36" t="s">
        <v>177</v>
      </c>
      <c r="B35" s="37">
        <v>44028</v>
      </c>
      <c r="C35" s="36">
        <v>9063869</v>
      </c>
      <c r="D35" s="36" t="s">
        <v>125</v>
      </c>
      <c r="E35" s="36" t="s">
        <v>128</v>
      </c>
      <c r="F35" s="36" t="s">
        <v>129</v>
      </c>
      <c r="G35" s="36" t="s">
        <v>140</v>
      </c>
      <c r="H35" s="36" t="s">
        <v>180</v>
      </c>
      <c r="I35" s="36" t="s">
        <v>181</v>
      </c>
      <c r="J35" s="36" t="s">
        <v>143</v>
      </c>
      <c r="K35" s="36" t="s">
        <v>44</v>
      </c>
      <c r="L35" s="38">
        <v>350000</v>
      </c>
      <c r="M35" s="38">
        <v>4308.7529296875</v>
      </c>
      <c r="N35" s="29"/>
    </row>
    <row r="36" spans="1:14" x14ac:dyDescent="0.25">
      <c r="A36" s="36" t="s">
        <v>177</v>
      </c>
      <c r="B36" s="37">
        <v>44028</v>
      </c>
      <c r="C36" s="36">
        <v>9063869</v>
      </c>
      <c r="D36" s="36" t="s">
        <v>125</v>
      </c>
      <c r="E36" s="36" t="s">
        <v>128</v>
      </c>
      <c r="F36" s="36" t="s">
        <v>129</v>
      </c>
      <c r="G36" s="36" t="s">
        <v>140</v>
      </c>
      <c r="H36" s="36" t="s">
        <v>180</v>
      </c>
      <c r="I36" s="36" t="s">
        <v>181</v>
      </c>
      <c r="J36" s="36" t="s">
        <v>143</v>
      </c>
      <c r="K36" s="36" t="s">
        <v>45</v>
      </c>
      <c r="L36" s="38">
        <v>345000</v>
      </c>
      <c r="M36" s="38">
        <v>4247.19921875</v>
      </c>
      <c r="N36" s="29"/>
    </row>
    <row r="37" spans="1:14" x14ac:dyDescent="0.25">
      <c r="A37" s="36" t="s">
        <v>177</v>
      </c>
      <c r="B37" s="37">
        <v>44028</v>
      </c>
      <c r="C37" s="36">
        <v>9063869</v>
      </c>
      <c r="D37" s="36" t="s">
        <v>125</v>
      </c>
      <c r="E37" s="36" t="s">
        <v>128</v>
      </c>
      <c r="F37" s="36" t="s">
        <v>129</v>
      </c>
      <c r="G37" s="36" t="s">
        <v>140</v>
      </c>
      <c r="H37" s="36" t="s">
        <v>180</v>
      </c>
      <c r="I37" s="36" t="s">
        <v>181</v>
      </c>
      <c r="J37" s="36" t="s">
        <v>143</v>
      </c>
      <c r="K37" s="36" t="s">
        <v>127</v>
      </c>
      <c r="L37" s="38">
        <v>341000</v>
      </c>
      <c r="M37" s="38">
        <v>4197.9560546875</v>
      </c>
      <c r="N37" s="29"/>
    </row>
    <row r="38" spans="1:14" x14ac:dyDescent="0.25">
      <c r="A38" s="36" t="s">
        <v>124</v>
      </c>
      <c r="B38" s="37">
        <v>44029</v>
      </c>
      <c r="C38" s="36" t="s">
        <v>182</v>
      </c>
      <c r="D38" s="36" t="s">
        <v>125</v>
      </c>
      <c r="E38" s="36" t="s">
        <v>128</v>
      </c>
      <c r="F38" s="36" t="s">
        <v>129</v>
      </c>
      <c r="G38" s="36" t="s">
        <v>140</v>
      </c>
      <c r="H38" s="36" t="s">
        <v>137</v>
      </c>
      <c r="I38" s="36" t="s">
        <v>129</v>
      </c>
      <c r="J38" s="36" t="s">
        <v>143</v>
      </c>
      <c r="K38" s="36" t="s">
        <v>45</v>
      </c>
      <c r="L38" s="38">
        <v>65000</v>
      </c>
      <c r="M38" s="38">
        <v>800.19696044921875</v>
      </c>
      <c r="N38" s="29"/>
    </row>
    <row r="39" spans="1:14" x14ac:dyDescent="0.25">
      <c r="A39" s="36" t="s">
        <v>124</v>
      </c>
      <c r="B39" s="37">
        <v>44029</v>
      </c>
      <c r="C39" s="36" t="s">
        <v>182</v>
      </c>
      <c r="D39" s="36" t="s">
        <v>125</v>
      </c>
      <c r="E39" s="36" t="s">
        <v>128</v>
      </c>
      <c r="F39" s="36" t="s">
        <v>129</v>
      </c>
      <c r="G39" s="36" t="s">
        <v>140</v>
      </c>
      <c r="H39" s="36" t="s">
        <v>137</v>
      </c>
      <c r="I39" s="36" t="s">
        <v>129</v>
      </c>
      <c r="J39" s="36" t="s">
        <v>143</v>
      </c>
      <c r="K39" s="36" t="s">
        <v>44</v>
      </c>
      <c r="L39" s="38">
        <v>60000</v>
      </c>
      <c r="M39" s="38">
        <v>738.643310546875</v>
      </c>
      <c r="N39" s="29"/>
    </row>
    <row r="40" spans="1:14" x14ac:dyDescent="0.25">
      <c r="A40" s="36" t="s">
        <v>124</v>
      </c>
      <c r="B40" s="37">
        <v>44029</v>
      </c>
      <c r="C40" s="36" t="s">
        <v>182</v>
      </c>
      <c r="D40" s="36" t="s">
        <v>125</v>
      </c>
      <c r="E40" s="36" t="s">
        <v>128</v>
      </c>
      <c r="F40" s="36" t="s">
        <v>129</v>
      </c>
      <c r="G40" s="36" t="s">
        <v>140</v>
      </c>
      <c r="H40" s="36" t="s">
        <v>137</v>
      </c>
      <c r="I40" s="36" t="s">
        <v>129</v>
      </c>
      <c r="J40" s="36" t="s">
        <v>143</v>
      </c>
      <c r="K40" s="36" t="s">
        <v>127</v>
      </c>
      <c r="L40" s="38">
        <v>54600</v>
      </c>
      <c r="M40" s="38">
        <v>672.1654052734375</v>
      </c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</sheetData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</hyperlinks>
  <pageMargins left="0.7" right="0.7" top="0.75" bottom="0.75" header="0.3" footer="0.3"/>
  <pageSetup paperSize="9" orientation="portrait" r:id="rId1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workbookViewId="0">
      <selection activeCell="D1" sqref="D1"/>
    </sheetView>
  </sheetViews>
  <sheetFormatPr defaultRowHeight="15" x14ac:dyDescent="0.25"/>
  <cols>
    <col min="1" max="1" width="10" customWidth="1"/>
    <col min="2" max="2" width="16" customWidth="1"/>
    <col min="3" max="3" width="27.85546875" customWidth="1"/>
    <col min="4" max="4" width="15.5703125" customWidth="1"/>
    <col min="5" max="5" width="19" customWidth="1"/>
    <col min="6" max="6" width="35.7109375" customWidth="1"/>
    <col min="7" max="7" width="20.28515625" customWidth="1"/>
    <col min="9" max="9" width="0" hidden="1" customWidth="1"/>
    <col min="10" max="11" width="9.140625" hidden="1" customWidth="1"/>
    <col min="12" max="12" width="10" hidden="1" customWidth="1"/>
  </cols>
  <sheetData>
    <row r="1" spans="1:11" ht="25.5" x14ac:dyDescent="0.25">
      <c r="A1" s="9" t="s">
        <v>1</v>
      </c>
      <c r="B1" s="10" t="s">
        <v>2</v>
      </c>
      <c r="C1" s="11" t="s">
        <v>14</v>
      </c>
      <c r="D1" s="11" t="s">
        <v>15</v>
      </c>
      <c r="E1" s="11" t="s">
        <v>16</v>
      </c>
      <c r="F1" s="11" t="s">
        <v>12</v>
      </c>
      <c r="G1" s="11" t="s">
        <v>132</v>
      </c>
    </row>
    <row r="2" spans="1:11" x14ac:dyDescent="0.25">
      <c r="A2" s="2">
        <v>44018</v>
      </c>
      <c r="B2" s="1">
        <v>9057666</v>
      </c>
      <c r="C2" s="27">
        <v>21800</v>
      </c>
      <c r="D2" s="27">
        <v>270.60577392578125</v>
      </c>
      <c r="E2" s="28">
        <v>19.818181991577148</v>
      </c>
      <c r="F2" s="2" t="s">
        <v>127</v>
      </c>
      <c r="G2" s="39" t="s">
        <v>24</v>
      </c>
      <c r="K2" t="s">
        <v>24</v>
      </c>
    </row>
    <row r="3" spans="1:11" x14ac:dyDescent="0.25">
      <c r="A3" s="2">
        <v>44018</v>
      </c>
      <c r="B3" s="1">
        <v>9057727</v>
      </c>
      <c r="C3" s="27">
        <v>10400</v>
      </c>
      <c r="D3" s="27">
        <v>129.33714294433594</v>
      </c>
      <c r="E3" s="28">
        <v>16</v>
      </c>
      <c r="F3" s="2" t="s">
        <v>127</v>
      </c>
      <c r="G3" s="39" t="s">
        <v>24</v>
      </c>
      <c r="K3" t="s">
        <v>134</v>
      </c>
    </row>
    <row r="4" spans="1:11" x14ac:dyDescent="0.25">
      <c r="A4" s="2">
        <v>44015</v>
      </c>
      <c r="B4" s="1">
        <v>9066934</v>
      </c>
      <c r="C4" s="27">
        <v>14000</v>
      </c>
      <c r="D4" s="27">
        <v>174.10769653320313</v>
      </c>
      <c r="E4" s="28">
        <v>10.606060981750488</v>
      </c>
      <c r="F4" s="2" t="s">
        <v>127</v>
      </c>
      <c r="G4" s="39" t="s">
        <v>24</v>
      </c>
    </row>
    <row r="5" spans="1:11" x14ac:dyDescent="0.25">
      <c r="A5" s="2">
        <v>44015</v>
      </c>
      <c r="B5" s="1">
        <v>9066934</v>
      </c>
      <c r="C5" s="27">
        <v>14000</v>
      </c>
      <c r="D5" s="27">
        <v>174.10769653320313</v>
      </c>
      <c r="E5" s="28">
        <v>10.606060981750488</v>
      </c>
      <c r="F5" s="2" t="s">
        <v>127</v>
      </c>
      <c r="G5" s="39" t="s">
        <v>24</v>
      </c>
    </row>
    <row r="6" spans="1:11" x14ac:dyDescent="0.25">
      <c r="A6" s="2">
        <v>44014</v>
      </c>
      <c r="B6" s="1">
        <v>9061139</v>
      </c>
      <c r="C6" s="27">
        <v>16000</v>
      </c>
      <c r="D6" s="27">
        <v>198.980224609375</v>
      </c>
      <c r="E6" s="28">
        <v>50</v>
      </c>
      <c r="F6" s="2" t="s">
        <v>127</v>
      </c>
      <c r="G6" s="39" t="s">
        <v>24</v>
      </c>
    </row>
    <row r="7" spans="1:11" x14ac:dyDescent="0.25">
      <c r="A7" s="2">
        <v>43965</v>
      </c>
      <c r="B7" s="1">
        <v>9070854</v>
      </c>
      <c r="C7" s="27">
        <v>4500</v>
      </c>
      <c r="D7" s="27">
        <v>55.963184356689453</v>
      </c>
      <c r="E7" s="28">
        <v>6.9230771064758301</v>
      </c>
      <c r="F7" s="1" t="s">
        <v>127</v>
      </c>
      <c r="G7" s="39" t="s">
        <v>24</v>
      </c>
    </row>
    <row r="8" spans="1:11" x14ac:dyDescent="0.25">
      <c r="A8" s="2">
        <v>44026</v>
      </c>
      <c r="B8" s="1">
        <v>9068220</v>
      </c>
      <c r="C8" s="27">
        <v>22017</v>
      </c>
      <c r="D8" s="27">
        <v>273.8092041015625</v>
      </c>
      <c r="E8" s="28">
        <v>29.356000900268555</v>
      </c>
      <c r="F8" s="1" t="s">
        <v>127</v>
      </c>
      <c r="G8" s="39" t="s">
        <v>24</v>
      </c>
    </row>
    <row r="9" spans="1:11" x14ac:dyDescent="0.25">
      <c r="A9" s="2">
        <v>43898</v>
      </c>
      <c r="B9" s="1">
        <v>9069159</v>
      </c>
      <c r="C9" s="27">
        <v>13062.3984375</v>
      </c>
      <c r="D9" s="27">
        <v>162.44743347167969</v>
      </c>
      <c r="E9" s="28">
        <v>18.07634162902832</v>
      </c>
      <c r="F9" s="1" t="s">
        <v>163</v>
      </c>
      <c r="G9" s="39" t="s">
        <v>24</v>
      </c>
    </row>
    <row r="10" spans="1:11" x14ac:dyDescent="0.25">
      <c r="A10" s="2">
        <v>43901</v>
      </c>
      <c r="B10" s="1">
        <v>9067045</v>
      </c>
      <c r="C10" s="27">
        <v>13669.703125</v>
      </c>
      <c r="D10" s="27">
        <v>170.00003051757813</v>
      </c>
      <c r="E10" s="28">
        <v>13.076926231384277</v>
      </c>
      <c r="F10" s="1" t="s">
        <v>163</v>
      </c>
      <c r="G10" s="39" t="s">
        <v>24</v>
      </c>
    </row>
    <row r="11" spans="1:11" x14ac:dyDescent="0.25">
      <c r="A11" s="2">
        <v>44003</v>
      </c>
      <c r="B11" s="1">
        <v>9074185</v>
      </c>
      <c r="C11" s="27">
        <v>9039.6484375</v>
      </c>
      <c r="D11" s="27">
        <v>112.41944885253906</v>
      </c>
      <c r="E11" s="28">
        <v>15.041012763977051</v>
      </c>
      <c r="F11" s="1" t="s">
        <v>35</v>
      </c>
      <c r="G11" s="39" t="s">
        <v>24</v>
      </c>
    </row>
    <row r="12" spans="1:11" x14ac:dyDescent="0.25">
      <c r="A12" s="2">
        <v>43998</v>
      </c>
      <c r="B12" s="1" t="s">
        <v>172</v>
      </c>
      <c r="C12" s="27">
        <v>13166.2109375</v>
      </c>
      <c r="D12" s="27">
        <v>164.02406311035156</v>
      </c>
      <c r="E12" s="28">
        <v>12.487811088562012</v>
      </c>
      <c r="F12" s="1" t="s">
        <v>39</v>
      </c>
      <c r="G12" s="39" t="s">
        <v>24</v>
      </c>
    </row>
    <row r="13" spans="1:11" x14ac:dyDescent="0.25">
      <c r="A13" s="2">
        <v>44025</v>
      </c>
      <c r="B13" s="1">
        <v>9071154</v>
      </c>
      <c r="C13" s="27">
        <v>349397</v>
      </c>
      <c r="D13" s="27">
        <v>4322.0810546875</v>
      </c>
      <c r="E13" s="28">
        <v>23.210611343383789</v>
      </c>
      <c r="F13" s="1" t="s">
        <v>39</v>
      </c>
      <c r="G13" s="39" t="s">
        <v>24</v>
      </c>
    </row>
    <row r="14" spans="1:11" x14ac:dyDescent="0.25">
      <c r="A14" s="2">
        <v>44028</v>
      </c>
      <c r="B14" s="1">
        <v>9063869</v>
      </c>
      <c r="C14" s="27">
        <v>9000</v>
      </c>
      <c r="D14" s="27">
        <v>110.79650115966797</v>
      </c>
      <c r="E14" s="28">
        <v>2.5714285373687744</v>
      </c>
      <c r="F14" s="1" t="s">
        <v>127</v>
      </c>
      <c r="G14" s="39" t="s">
        <v>24</v>
      </c>
    </row>
    <row r="15" spans="1:11" x14ac:dyDescent="0.25">
      <c r="A15" s="2">
        <v>44029</v>
      </c>
      <c r="B15" s="1" t="s">
        <v>182</v>
      </c>
      <c r="C15" s="27">
        <v>10400</v>
      </c>
      <c r="D15" s="27">
        <v>128.03150939941406</v>
      </c>
      <c r="E15" s="28">
        <v>16</v>
      </c>
      <c r="F15" s="1" t="s">
        <v>127</v>
      </c>
      <c r="G15" s="39" t="s">
        <v>24</v>
      </c>
    </row>
    <row r="16" spans="1:11" x14ac:dyDescent="0.25">
      <c r="A16" s="2"/>
      <c r="B16" s="1"/>
      <c r="C16" s="44"/>
      <c r="D16" s="44"/>
      <c r="E16" s="44"/>
      <c r="F16" s="1"/>
      <c r="G16" s="39"/>
    </row>
    <row r="17" spans="1:7" x14ac:dyDescent="0.25">
      <c r="A17" s="2"/>
      <c r="B17" s="1"/>
      <c r="C17" s="44"/>
      <c r="D17" s="44"/>
      <c r="E17" s="44"/>
      <c r="F17" s="1"/>
      <c r="G17" s="39"/>
    </row>
    <row r="18" spans="1:7" x14ac:dyDescent="0.25">
      <c r="A18" s="2"/>
      <c r="B18" s="1"/>
      <c r="C18" s="44"/>
      <c r="D18" s="44"/>
      <c r="E18" s="44"/>
      <c r="F18" s="1"/>
      <c r="G18" s="39"/>
    </row>
    <row r="19" spans="1:7" x14ac:dyDescent="0.25">
      <c r="A19" s="2"/>
      <c r="B19" s="1"/>
      <c r="C19" s="44"/>
      <c r="D19" s="44"/>
      <c r="E19" s="44"/>
      <c r="F19" s="1"/>
      <c r="G19" s="39"/>
    </row>
    <row r="20" spans="1:7" x14ac:dyDescent="0.25">
      <c r="A20" s="2"/>
      <c r="B20" s="1"/>
      <c r="C20" s="44"/>
      <c r="D20" s="44"/>
      <c r="E20" s="44"/>
      <c r="F20" s="1"/>
      <c r="G20" s="39"/>
    </row>
    <row r="21" spans="1:7" x14ac:dyDescent="0.25">
      <c r="A21" s="2"/>
      <c r="B21" s="1"/>
      <c r="C21" s="44"/>
      <c r="D21" s="44"/>
      <c r="E21" s="44"/>
      <c r="F21" s="1"/>
      <c r="G21" s="3"/>
    </row>
    <row r="22" spans="1:7" x14ac:dyDescent="0.25">
      <c r="A22" s="2"/>
      <c r="B22" s="1"/>
      <c r="C22" s="44"/>
      <c r="D22" s="44"/>
      <c r="E22" s="44"/>
      <c r="F22" s="1"/>
      <c r="G22" s="3"/>
    </row>
    <row r="23" spans="1:7" x14ac:dyDescent="0.25">
      <c r="A23" s="2"/>
      <c r="B23" s="1"/>
      <c r="C23" s="44"/>
      <c r="D23" s="44"/>
      <c r="E23" s="44"/>
      <c r="F23" s="1"/>
      <c r="G23" s="3"/>
    </row>
    <row r="24" spans="1:7" x14ac:dyDescent="0.25">
      <c r="A24" s="2"/>
      <c r="B24" s="1"/>
      <c r="C24" s="44"/>
      <c r="D24" s="44"/>
      <c r="E24" s="44"/>
      <c r="F24" s="1"/>
      <c r="G24" s="3"/>
    </row>
    <row r="25" spans="1:7" x14ac:dyDescent="0.25">
      <c r="A25" s="2"/>
      <c r="B25" s="1"/>
      <c r="C25" s="44"/>
      <c r="D25" s="44"/>
      <c r="E25" s="44"/>
      <c r="F25" s="1"/>
      <c r="G25" s="3"/>
    </row>
    <row r="26" spans="1:7" x14ac:dyDescent="0.25">
      <c r="A26" s="2"/>
      <c r="B26" s="1"/>
      <c r="C26" s="44"/>
      <c r="D26" s="44"/>
      <c r="E26" s="44"/>
      <c r="F26" s="1"/>
      <c r="G26" s="3"/>
    </row>
    <row r="27" spans="1:7" x14ac:dyDescent="0.25">
      <c r="A27" s="2"/>
      <c r="B27" s="1"/>
      <c r="C27" s="44"/>
      <c r="D27" s="44"/>
      <c r="E27" s="44"/>
      <c r="F27" s="1"/>
      <c r="G27" s="3"/>
    </row>
    <row r="28" spans="1:7" x14ac:dyDescent="0.25">
      <c r="A28" s="2"/>
      <c r="B28" s="1"/>
      <c r="C28" s="44"/>
      <c r="D28" s="44"/>
      <c r="E28" s="44"/>
      <c r="F28" s="1"/>
      <c r="G28" s="3"/>
    </row>
    <row r="29" spans="1:7" x14ac:dyDescent="0.25">
      <c r="A29" s="2"/>
      <c r="B29" s="1"/>
      <c r="C29" s="44"/>
      <c r="D29" s="44"/>
      <c r="E29" s="44"/>
      <c r="F29" s="1"/>
      <c r="G29" s="3"/>
    </row>
    <row r="30" spans="1:7" x14ac:dyDescent="0.25">
      <c r="A30" s="2"/>
      <c r="B30" s="1"/>
      <c r="C30" s="44"/>
      <c r="D30" s="44"/>
      <c r="E30" s="44"/>
      <c r="F30" s="1"/>
      <c r="G30" s="3"/>
    </row>
    <row r="31" spans="1:7" x14ac:dyDescent="0.25">
      <c r="A31" s="2"/>
      <c r="B31" s="1"/>
      <c r="C31" s="44"/>
      <c r="D31" s="44"/>
      <c r="E31" s="44"/>
      <c r="F31" s="1"/>
      <c r="G31" s="3"/>
    </row>
    <row r="32" spans="1:7" x14ac:dyDescent="0.25">
      <c r="A32" s="2"/>
      <c r="B32" s="1"/>
      <c r="C32" s="44"/>
      <c r="D32" s="44"/>
      <c r="E32" s="44"/>
      <c r="F32" s="1"/>
      <c r="G32" s="3"/>
    </row>
    <row r="33" spans="1:7" x14ac:dyDescent="0.25">
      <c r="A33" s="2"/>
      <c r="B33" s="1"/>
      <c r="C33" s="44"/>
      <c r="D33" s="44"/>
      <c r="E33" s="44"/>
      <c r="F33" s="1"/>
      <c r="G33" s="3"/>
    </row>
    <row r="34" spans="1:7" x14ac:dyDescent="0.25">
      <c r="A34" s="2"/>
      <c r="B34" s="1"/>
      <c r="C34" s="44"/>
      <c r="D34" s="44"/>
      <c r="E34" s="44"/>
      <c r="F34" s="1"/>
      <c r="G34" s="3"/>
    </row>
    <row r="35" spans="1:7" x14ac:dyDescent="0.25">
      <c r="A35" s="2"/>
      <c r="B35" s="1"/>
      <c r="C35" s="44"/>
      <c r="D35" s="44"/>
      <c r="E35" s="44"/>
      <c r="F35" s="1"/>
      <c r="G35" s="3"/>
    </row>
    <row r="36" spans="1:7" x14ac:dyDescent="0.25">
      <c r="A36" s="2"/>
      <c r="B36" s="1"/>
      <c r="C36" s="44"/>
      <c r="D36" s="44"/>
      <c r="E36" s="44"/>
      <c r="F36" s="1"/>
      <c r="G36" s="3"/>
    </row>
    <row r="37" spans="1:7" x14ac:dyDescent="0.25">
      <c r="A37" s="2"/>
      <c r="B37" s="1"/>
      <c r="C37" s="44"/>
      <c r="D37" s="44"/>
      <c r="E37" s="44"/>
      <c r="F37" s="1"/>
      <c r="G37" s="3"/>
    </row>
    <row r="38" spans="1:7" x14ac:dyDescent="0.25">
      <c r="A38" s="2"/>
      <c r="B38" s="1"/>
      <c r="C38" s="44"/>
      <c r="D38" s="44"/>
      <c r="E38" s="44"/>
      <c r="F38" s="1"/>
      <c r="G38" s="3"/>
    </row>
    <row r="39" spans="1:7" x14ac:dyDescent="0.25">
      <c r="A39" s="2"/>
      <c r="B39" s="1"/>
      <c r="C39" s="44"/>
      <c r="D39" s="44"/>
      <c r="E39" s="44"/>
      <c r="F39" s="1"/>
      <c r="G39" s="3"/>
    </row>
    <row r="40" spans="1:7" x14ac:dyDescent="0.25">
      <c r="A40" s="2"/>
      <c r="B40" s="1"/>
      <c r="C40" s="44"/>
      <c r="D40" s="44"/>
      <c r="E40" s="44"/>
      <c r="F40" s="1"/>
      <c r="G40" s="3"/>
    </row>
    <row r="41" spans="1:7" x14ac:dyDescent="0.25">
      <c r="A41" s="2"/>
      <c r="B41" s="1"/>
      <c r="C41" s="44"/>
      <c r="D41" s="44"/>
      <c r="E41" s="44"/>
      <c r="F41" s="1"/>
      <c r="G41" s="3"/>
    </row>
    <row r="42" spans="1:7" x14ac:dyDescent="0.25">
      <c r="A42" s="2"/>
      <c r="B42" s="1"/>
      <c r="C42" s="44"/>
      <c r="D42" s="44"/>
      <c r="E42" s="44"/>
      <c r="F42" s="1"/>
      <c r="G42" s="3"/>
    </row>
    <row r="43" spans="1:7" x14ac:dyDescent="0.25">
      <c r="A43" s="2"/>
      <c r="B43" s="1"/>
      <c r="C43" s="44"/>
      <c r="D43" s="44"/>
      <c r="E43" s="44"/>
      <c r="F43" s="1"/>
      <c r="G43" s="3"/>
    </row>
    <row r="44" spans="1:7" x14ac:dyDescent="0.25">
      <c r="A44" s="2"/>
      <c r="B44" s="1"/>
      <c r="C44" s="44"/>
      <c r="D44" s="44"/>
      <c r="E44" s="44"/>
      <c r="F44" s="1"/>
      <c r="G44" s="3"/>
    </row>
    <row r="45" spans="1:7" x14ac:dyDescent="0.25">
      <c r="A45" s="2"/>
      <c r="B45" s="1"/>
      <c r="C45" s="44"/>
      <c r="D45" s="44"/>
      <c r="E45" s="44"/>
      <c r="F45" s="1"/>
      <c r="G45" s="3"/>
    </row>
    <row r="46" spans="1:7" x14ac:dyDescent="0.25">
      <c r="A46" s="2"/>
      <c r="B46" s="1"/>
      <c r="C46" s="44"/>
      <c r="D46" s="44"/>
      <c r="E46" s="44"/>
      <c r="F46" s="1"/>
      <c r="G46" s="3"/>
    </row>
    <row r="47" spans="1:7" x14ac:dyDescent="0.25">
      <c r="A47" s="2"/>
      <c r="B47" s="1"/>
      <c r="C47" s="44"/>
      <c r="D47" s="44"/>
      <c r="E47" s="44"/>
      <c r="F47" s="1"/>
      <c r="G47" s="3"/>
    </row>
    <row r="48" spans="1:7" x14ac:dyDescent="0.25">
      <c r="A48" s="2"/>
      <c r="B48" s="29"/>
      <c r="C48" s="44"/>
      <c r="D48" s="44"/>
      <c r="E48" s="44"/>
      <c r="F48" s="29"/>
      <c r="G48" s="3"/>
    </row>
    <row r="49" spans="1:7" x14ac:dyDescent="0.25">
      <c r="A49" s="2"/>
      <c r="B49" s="29"/>
      <c r="C49" s="44"/>
      <c r="D49" s="44"/>
      <c r="E49" s="44"/>
      <c r="F49" s="29"/>
      <c r="G49" s="3"/>
    </row>
    <row r="50" spans="1:7" x14ac:dyDescent="0.25">
      <c r="A50" s="2"/>
      <c r="B50" s="29"/>
      <c r="C50" s="44"/>
      <c r="D50" s="44"/>
      <c r="E50" s="44"/>
      <c r="F50" s="29"/>
      <c r="G50" s="3"/>
    </row>
    <row r="51" spans="1:7" x14ac:dyDescent="0.25">
      <c r="A51" s="2"/>
      <c r="B51" s="29"/>
      <c r="C51" s="44"/>
      <c r="D51" s="44"/>
      <c r="E51" s="44"/>
      <c r="F51" s="29"/>
      <c r="G51" s="3"/>
    </row>
    <row r="52" spans="1:7" x14ac:dyDescent="0.25">
      <c r="A52" s="2"/>
      <c r="B52" s="29"/>
      <c r="C52" s="44"/>
      <c r="D52" s="44"/>
      <c r="E52" s="44"/>
      <c r="F52" s="29"/>
      <c r="G52" s="3"/>
    </row>
    <row r="53" spans="1:7" x14ac:dyDescent="0.25">
      <c r="A53" s="2"/>
      <c r="B53" s="29"/>
      <c r="C53" s="44"/>
      <c r="D53" s="44"/>
      <c r="E53" s="44"/>
      <c r="F53" s="29"/>
      <c r="G53" s="3"/>
    </row>
    <row r="54" spans="1:7" x14ac:dyDescent="0.25">
      <c r="A54" s="2"/>
      <c r="B54" s="29"/>
      <c r="C54" s="44"/>
      <c r="D54" s="44"/>
      <c r="E54" s="44"/>
      <c r="F54" s="29"/>
      <c r="G54" s="3"/>
    </row>
    <row r="55" spans="1:7" x14ac:dyDescent="0.25">
      <c r="A55" s="2"/>
      <c r="B55" s="29"/>
      <c r="C55" s="44"/>
      <c r="D55" s="44"/>
      <c r="E55" s="44"/>
      <c r="F55" s="29"/>
      <c r="G55" s="3"/>
    </row>
    <row r="56" spans="1:7" x14ac:dyDescent="0.25">
      <c r="A56" s="2"/>
      <c r="B56" s="29"/>
      <c r="C56" s="44"/>
      <c r="D56" s="44"/>
      <c r="E56" s="44"/>
      <c r="F56" s="29"/>
      <c r="G56" s="3"/>
    </row>
    <row r="57" spans="1:7" x14ac:dyDescent="0.25">
      <c r="A57" s="2"/>
      <c r="B57" s="29"/>
      <c r="C57" s="44"/>
      <c r="D57" s="44"/>
      <c r="E57" s="44"/>
      <c r="F57" s="29"/>
      <c r="G57" s="3"/>
    </row>
    <row r="58" spans="1:7" x14ac:dyDescent="0.25">
      <c r="A58" s="2"/>
      <c r="B58" s="29"/>
      <c r="C58" s="44"/>
      <c r="D58" s="44"/>
      <c r="E58" s="44"/>
      <c r="F58" s="29"/>
      <c r="G58" s="3"/>
    </row>
    <row r="59" spans="1:7" x14ac:dyDescent="0.25">
      <c r="A59" s="2"/>
      <c r="B59" s="29"/>
      <c r="C59" s="44"/>
      <c r="D59" s="44"/>
      <c r="E59" s="44"/>
      <c r="F59" s="29"/>
      <c r="G59" s="3"/>
    </row>
    <row r="60" spans="1:7" x14ac:dyDescent="0.25">
      <c r="A60" s="2"/>
      <c r="B60" s="29"/>
      <c r="C60" s="44"/>
      <c r="D60" s="44"/>
      <c r="E60" s="44"/>
      <c r="F60" s="29"/>
      <c r="G60" s="3"/>
    </row>
    <row r="61" spans="1:7" x14ac:dyDescent="0.25">
      <c r="A61" s="2"/>
      <c r="B61" s="29"/>
      <c r="C61" s="44"/>
      <c r="D61" s="44"/>
      <c r="E61" s="44"/>
      <c r="F61" s="29"/>
      <c r="G61" s="3"/>
    </row>
    <row r="62" spans="1:7" x14ac:dyDescent="0.25">
      <c r="A62" s="2"/>
      <c r="B62" s="29"/>
      <c r="C62" s="44"/>
      <c r="D62" s="44"/>
      <c r="E62" s="44"/>
      <c r="F62" s="29"/>
      <c r="G62" s="3"/>
    </row>
    <row r="63" spans="1:7" x14ac:dyDescent="0.25">
      <c r="A63" s="2"/>
      <c r="B63" s="29"/>
      <c r="C63" s="44"/>
      <c r="D63" s="44"/>
      <c r="E63" s="44"/>
      <c r="F63" s="29"/>
      <c r="G63" s="3"/>
    </row>
    <row r="64" spans="1:7" x14ac:dyDescent="0.25">
      <c r="A64" s="2"/>
      <c r="B64" s="29"/>
      <c r="C64" s="44"/>
      <c r="D64" s="44"/>
      <c r="E64" s="44"/>
      <c r="F64" s="29"/>
      <c r="G64" s="3"/>
    </row>
    <row r="65" spans="1:7" x14ac:dyDescent="0.25">
      <c r="A65" s="2"/>
      <c r="B65" s="29"/>
      <c r="C65" s="44"/>
      <c r="D65" s="44"/>
      <c r="E65" s="44"/>
      <c r="F65" s="29"/>
      <c r="G65" s="3"/>
    </row>
    <row r="66" spans="1:7" x14ac:dyDescent="0.25">
      <c r="A66" s="2"/>
      <c r="B66" s="29"/>
      <c r="C66" s="44"/>
      <c r="D66" s="44"/>
      <c r="E66" s="44"/>
      <c r="F66" s="29"/>
      <c r="G66" s="3"/>
    </row>
    <row r="67" spans="1:7" x14ac:dyDescent="0.25">
      <c r="A67" s="2"/>
      <c r="B67" s="29"/>
      <c r="C67" s="44"/>
      <c r="D67" s="44"/>
      <c r="E67" s="44"/>
      <c r="F67" s="29"/>
      <c r="G67" s="3"/>
    </row>
    <row r="68" spans="1:7" x14ac:dyDescent="0.25">
      <c r="A68" s="2"/>
      <c r="B68" s="29"/>
      <c r="C68" s="44"/>
      <c r="D68" s="44"/>
      <c r="E68" s="44"/>
      <c r="F68" s="29"/>
      <c r="G68" s="3"/>
    </row>
    <row r="69" spans="1:7" x14ac:dyDescent="0.25">
      <c r="A69" s="2"/>
      <c r="B69" s="29"/>
      <c r="C69" s="44"/>
      <c r="D69" s="44"/>
      <c r="E69" s="44"/>
      <c r="F69" s="29"/>
      <c r="G69" s="3"/>
    </row>
    <row r="70" spans="1:7" x14ac:dyDescent="0.25">
      <c r="A70" s="2"/>
      <c r="B70" s="29"/>
      <c r="C70" s="44"/>
      <c r="D70" s="44"/>
      <c r="E70" s="44"/>
      <c r="F70" s="29"/>
      <c r="G70" s="3"/>
    </row>
    <row r="71" spans="1:7" x14ac:dyDescent="0.25">
      <c r="A71" s="2"/>
      <c r="B71" s="29"/>
      <c r="C71" s="44"/>
      <c r="D71" s="44"/>
      <c r="E71" s="44"/>
      <c r="F71" s="29"/>
      <c r="G71" s="3"/>
    </row>
    <row r="72" spans="1:7" x14ac:dyDescent="0.25">
      <c r="A72" s="2"/>
      <c r="B72" s="29"/>
      <c r="C72" s="44"/>
      <c r="D72" s="44"/>
      <c r="E72" s="44"/>
      <c r="F72" s="29"/>
      <c r="G72" s="3"/>
    </row>
    <row r="73" spans="1:7" x14ac:dyDescent="0.25">
      <c r="A73" s="2"/>
      <c r="B73" s="29"/>
      <c r="C73" s="44"/>
      <c r="D73" s="44"/>
      <c r="E73" s="44"/>
      <c r="F73" s="29"/>
      <c r="G73" s="3"/>
    </row>
    <row r="74" spans="1:7" x14ac:dyDescent="0.25">
      <c r="A74" s="2"/>
      <c r="B74" s="29"/>
      <c r="C74" s="44"/>
      <c r="D74" s="44"/>
      <c r="E74" s="44"/>
      <c r="F74" s="29"/>
      <c r="G74" s="3"/>
    </row>
    <row r="75" spans="1:7" x14ac:dyDescent="0.25">
      <c r="A75" s="2"/>
      <c r="B75" s="29"/>
      <c r="C75" s="44"/>
      <c r="D75" s="44"/>
      <c r="E75" s="44"/>
      <c r="F75" s="29"/>
      <c r="G75" s="3"/>
    </row>
    <row r="76" spans="1:7" x14ac:dyDescent="0.25">
      <c r="A76" s="2"/>
      <c r="B76" s="29"/>
      <c r="C76" s="44"/>
      <c r="D76" s="44"/>
      <c r="E76" s="44"/>
      <c r="F76" s="29"/>
      <c r="G76" s="3"/>
    </row>
    <row r="77" spans="1:7" x14ac:dyDescent="0.25">
      <c r="A77" s="2"/>
      <c r="B77" s="29"/>
      <c r="C77" s="44"/>
      <c r="D77" s="44"/>
      <c r="E77" s="44"/>
      <c r="F77" s="29"/>
      <c r="G77" s="3"/>
    </row>
    <row r="78" spans="1:7" x14ac:dyDescent="0.25">
      <c r="A78" s="2"/>
      <c r="B78" s="29"/>
      <c r="C78" s="44"/>
      <c r="D78" s="44"/>
      <c r="E78" s="44"/>
      <c r="F78" s="29"/>
      <c r="G78" s="3"/>
    </row>
    <row r="79" spans="1:7" x14ac:dyDescent="0.25">
      <c r="A79" s="2"/>
      <c r="B79" s="29"/>
      <c r="C79" s="44"/>
      <c r="D79" s="44"/>
      <c r="E79" s="44"/>
      <c r="F79" s="29"/>
      <c r="G79" s="3"/>
    </row>
    <row r="80" spans="1:7" x14ac:dyDescent="0.25">
      <c r="A80" s="2"/>
      <c r="B80" s="29"/>
      <c r="C80" s="44"/>
      <c r="D80" s="44"/>
      <c r="E80" s="44"/>
      <c r="F80" s="29"/>
      <c r="G80" s="3"/>
    </row>
    <row r="81" spans="1:7" x14ac:dyDescent="0.25">
      <c r="A81" s="2"/>
      <c r="B81" s="29"/>
      <c r="C81" s="44"/>
      <c r="D81" s="44"/>
      <c r="E81" s="44"/>
      <c r="F81" s="29"/>
      <c r="G81" s="3"/>
    </row>
    <row r="82" spans="1:7" x14ac:dyDescent="0.25">
      <c r="A82" s="2"/>
      <c r="B82" s="29"/>
      <c r="C82" s="44"/>
      <c r="D82" s="44"/>
      <c r="E82" s="44"/>
      <c r="F82" s="29"/>
      <c r="G82" s="3"/>
    </row>
    <row r="83" spans="1:7" x14ac:dyDescent="0.25">
      <c r="A83" s="2"/>
      <c r="B83" s="29"/>
      <c r="C83" s="44"/>
      <c r="D83" s="44"/>
      <c r="E83" s="44"/>
      <c r="F83" s="29"/>
      <c r="G83" s="3"/>
    </row>
    <row r="84" spans="1:7" x14ac:dyDescent="0.25">
      <c r="A84" s="2"/>
      <c r="B84" s="29"/>
      <c r="C84" s="44"/>
      <c r="D84" s="44"/>
      <c r="E84" s="44"/>
      <c r="F84" s="29"/>
      <c r="G84" s="3"/>
    </row>
    <row r="85" spans="1:7" x14ac:dyDescent="0.25">
      <c r="A85" s="2"/>
      <c r="B85" s="29"/>
      <c r="C85" s="44"/>
      <c r="D85" s="44"/>
      <c r="E85" s="44"/>
      <c r="F85" s="29"/>
      <c r="G85" s="3"/>
    </row>
    <row r="86" spans="1:7" x14ac:dyDescent="0.25">
      <c r="A86" s="2"/>
      <c r="B86" s="29"/>
      <c r="C86" s="44"/>
      <c r="D86" s="44"/>
      <c r="E86" s="44"/>
      <c r="F86" s="29"/>
      <c r="G86" s="3"/>
    </row>
    <row r="87" spans="1:7" x14ac:dyDescent="0.25">
      <c r="A87" s="2"/>
      <c r="B87" s="29"/>
      <c r="C87" s="44"/>
      <c r="D87" s="44"/>
      <c r="E87" s="44"/>
      <c r="F87" s="29"/>
      <c r="G87" s="3"/>
    </row>
    <row r="88" spans="1:7" x14ac:dyDescent="0.25">
      <c r="A88" s="2"/>
      <c r="B88" s="29"/>
      <c r="C88" s="44"/>
      <c r="D88" s="44"/>
      <c r="E88" s="44"/>
      <c r="F88" s="29"/>
      <c r="G88" s="3"/>
    </row>
    <row r="89" spans="1:7" x14ac:dyDescent="0.25">
      <c r="A89" s="2"/>
      <c r="B89" s="29"/>
      <c r="C89" s="44"/>
      <c r="D89" s="44"/>
      <c r="E89" s="44"/>
      <c r="F89" s="29"/>
      <c r="G89" s="3"/>
    </row>
    <row r="90" spans="1:7" x14ac:dyDescent="0.25">
      <c r="A90" s="2"/>
      <c r="B90" s="29"/>
      <c r="C90" s="44"/>
      <c r="D90" s="44"/>
      <c r="E90" s="44"/>
      <c r="F90" s="29"/>
      <c r="G90" s="3"/>
    </row>
    <row r="91" spans="1:7" x14ac:dyDescent="0.25">
      <c r="A91" s="2"/>
      <c r="B91" s="29"/>
      <c r="C91" s="44"/>
      <c r="D91" s="44"/>
      <c r="E91" s="44"/>
      <c r="F91" s="29"/>
      <c r="G91" s="3"/>
    </row>
    <row r="92" spans="1:7" x14ac:dyDescent="0.25">
      <c r="A92" s="2"/>
      <c r="B92" s="29"/>
      <c r="C92" s="44"/>
      <c r="D92" s="44"/>
      <c r="E92" s="44"/>
      <c r="F92" s="29"/>
      <c r="G92" s="3"/>
    </row>
    <row r="93" spans="1:7" x14ac:dyDescent="0.25">
      <c r="A93" s="2"/>
      <c r="B93" s="29"/>
      <c r="C93" s="44"/>
      <c r="D93" s="44"/>
      <c r="E93" s="44"/>
      <c r="F93" s="29"/>
      <c r="G93" s="3"/>
    </row>
    <row r="94" spans="1:7" x14ac:dyDescent="0.25">
      <c r="A94" s="2"/>
      <c r="B94" s="29"/>
      <c r="C94" s="44"/>
      <c r="D94" s="44"/>
      <c r="E94" s="44"/>
      <c r="F94" s="29"/>
      <c r="G94" s="3"/>
    </row>
    <row r="95" spans="1:7" x14ac:dyDescent="0.25">
      <c r="A95" s="2"/>
      <c r="B95" s="29"/>
      <c r="C95" s="44"/>
      <c r="D95" s="44"/>
      <c r="E95" s="44"/>
      <c r="F95" s="29"/>
      <c r="G95" s="3"/>
    </row>
    <row r="96" spans="1:7" x14ac:dyDescent="0.25">
      <c r="A96" s="2"/>
      <c r="B96" s="29"/>
      <c r="C96" s="44"/>
      <c r="D96" s="44"/>
      <c r="E96" s="44"/>
      <c r="F96" s="29"/>
      <c r="G96" s="3"/>
    </row>
    <row r="97" spans="1:7" x14ac:dyDescent="0.25">
      <c r="A97" s="2"/>
      <c r="B97" s="29"/>
      <c r="C97" s="44"/>
      <c r="D97" s="44"/>
      <c r="E97" s="44"/>
      <c r="F97" s="29"/>
      <c r="G97" s="3"/>
    </row>
    <row r="98" spans="1:7" x14ac:dyDescent="0.25">
      <c r="A98" s="2"/>
      <c r="B98" s="29"/>
      <c r="C98" s="44"/>
      <c r="D98" s="44"/>
      <c r="E98" s="44"/>
      <c r="F98" s="29"/>
      <c r="G98" s="3"/>
    </row>
    <row r="99" spans="1:7" x14ac:dyDescent="0.25">
      <c r="A99" s="2"/>
      <c r="B99" s="29"/>
      <c r="C99" s="44"/>
      <c r="D99" s="44"/>
      <c r="E99" s="44"/>
      <c r="F99" s="29"/>
      <c r="G99" s="3"/>
    </row>
    <row r="100" spans="1:7" x14ac:dyDescent="0.25">
      <c r="A100" s="2"/>
      <c r="B100" s="29"/>
      <c r="C100" s="44"/>
      <c r="D100" s="44"/>
      <c r="E100" s="44"/>
      <c r="F100" s="29"/>
      <c r="G100" s="3"/>
    </row>
    <row r="101" spans="1:7" x14ac:dyDescent="0.25">
      <c r="A101" s="2"/>
      <c r="B101" s="29"/>
      <c r="C101" s="44"/>
      <c r="D101" s="44"/>
      <c r="E101" s="44"/>
      <c r="F101" s="29"/>
      <c r="G101" s="3"/>
    </row>
    <row r="102" spans="1:7" x14ac:dyDescent="0.25">
      <c r="A102" s="2"/>
      <c r="B102" s="29"/>
      <c r="C102" s="44"/>
      <c r="D102" s="44"/>
      <c r="E102" s="44"/>
      <c r="F102" s="29"/>
      <c r="G102" s="3"/>
    </row>
    <row r="103" spans="1:7" x14ac:dyDescent="0.25">
      <c r="A103" s="2"/>
      <c r="B103" s="29"/>
      <c r="C103" s="44"/>
      <c r="D103" s="44"/>
      <c r="E103" s="44"/>
      <c r="F103" s="29"/>
      <c r="G103" s="3"/>
    </row>
    <row r="104" spans="1:7" x14ac:dyDescent="0.25">
      <c r="A104" s="2"/>
      <c r="B104" s="29"/>
      <c r="C104" s="44"/>
      <c r="D104" s="44"/>
      <c r="E104" s="44"/>
      <c r="F104" s="29"/>
      <c r="G104" s="3"/>
    </row>
    <row r="105" spans="1:7" x14ac:dyDescent="0.25">
      <c r="A105" s="2"/>
      <c r="B105" s="29"/>
      <c r="C105" s="44"/>
      <c r="D105" s="44"/>
      <c r="E105" s="44"/>
      <c r="F105" s="29"/>
      <c r="G105" s="3"/>
    </row>
    <row r="106" spans="1:7" x14ac:dyDescent="0.25">
      <c r="A106" s="2"/>
      <c r="B106" s="29"/>
      <c r="C106" s="44"/>
      <c r="D106" s="44"/>
      <c r="E106" s="44"/>
      <c r="F106" s="29"/>
      <c r="G106" s="3"/>
    </row>
    <row r="107" spans="1:7" x14ac:dyDescent="0.25">
      <c r="A107" s="2"/>
      <c r="B107" s="29"/>
      <c r="C107" s="44"/>
      <c r="D107" s="44"/>
      <c r="E107" s="44"/>
      <c r="F107" s="29"/>
      <c r="G107" s="3"/>
    </row>
    <row r="108" spans="1:7" x14ac:dyDescent="0.25">
      <c r="A108" s="2"/>
      <c r="B108" s="29"/>
      <c r="C108" s="44"/>
      <c r="D108" s="44"/>
      <c r="E108" s="44"/>
      <c r="F108" s="29"/>
      <c r="G108" s="3"/>
    </row>
    <row r="109" spans="1:7" x14ac:dyDescent="0.25">
      <c r="A109" s="2"/>
      <c r="B109" s="29"/>
      <c r="C109" s="44"/>
      <c r="D109" s="44"/>
      <c r="E109" s="44"/>
      <c r="F109" s="29"/>
      <c r="G109" s="3"/>
    </row>
    <row r="110" spans="1:7" x14ac:dyDescent="0.25">
      <c r="A110" s="2"/>
      <c r="B110" s="29"/>
      <c r="C110" s="44"/>
      <c r="D110" s="44"/>
      <c r="E110" s="44"/>
      <c r="F110" s="29"/>
      <c r="G110" s="3"/>
    </row>
    <row r="111" spans="1:7" x14ac:dyDescent="0.25">
      <c r="A111" s="2"/>
      <c r="B111" s="29"/>
      <c r="C111" s="44"/>
      <c r="D111" s="44"/>
      <c r="E111" s="44"/>
      <c r="F111" s="29"/>
      <c r="G111" s="3"/>
    </row>
    <row r="112" spans="1:7" x14ac:dyDescent="0.25">
      <c r="A112" s="2"/>
      <c r="B112" s="29"/>
      <c r="C112" s="44"/>
      <c r="D112" s="44"/>
      <c r="E112" s="44"/>
      <c r="F112" s="29"/>
      <c r="G112" s="3"/>
    </row>
    <row r="113" spans="1:7" x14ac:dyDescent="0.25">
      <c r="A113" s="2"/>
      <c r="B113" s="29"/>
      <c r="C113" s="44"/>
      <c r="D113" s="44"/>
      <c r="E113" s="44"/>
      <c r="F113" s="29"/>
      <c r="G113" s="3"/>
    </row>
    <row r="114" spans="1:7" x14ac:dyDescent="0.25">
      <c r="A114" s="2"/>
      <c r="B114" s="29"/>
      <c r="C114" s="44"/>
      <c r="D114" s="44"/>
      <c r="E114" s="44"/>
      <c r="F114" s="29"/>
      <c r="G114" s="3"/>
    </row>
    <row r="115" spans="1:7" x14ac:dyDescent="0.25">
      <c r="A115" s="2"/>
      <c r="B115" s="29"/>
      <c r="C115" s="44"/>
      <c r="D115" s="44"/>
      <c r="E115" s="44"/>
      <c r="F115" s="29"/>
      <c r="G115" s="3"/>
    </row>
    <row r="116" spans="1:7" x14ac:dyDescent="0.25">
      <c r="A116" s="2"/>
      <c r="B116" s="29"/>
      <c r="C116" s="44"/>
      <c r="D116" s="44"/>
      <c r="E116" s="44"/>
      <c r="F116" s="29"/>
      <c r="G116" s="3"/>
    </row>
    <row r="117" spans="1:7" x14ac:dyDescent="0.25">
      <c r="A117" s="2"/>
      <c r="B117" s="29"/>
      <c r="C117" s="44"/>
      <c r="D117" s="44"/>
      <c r="E117" s="44"/>
      <c r="F117" s="29"/>
      <c r="G117" s="3"/>
    </row>
    <row r="118" spans="1:7" x14ac:dyDescent="0.25">
      <c r="A118" s="2"/>
      <c r="B118" s="29"/>
      <c r="C118" s="44"/>
      <c r="D118" s="44"/>
      <c r="E118" s="44"/>
      <c r="F118" s="29"/>
      <c r="G118" s="3"/>
    </row>
    <row r="119" spans="1:7" x14ac:dyDescent="0.25">
      <c r="A119" s="2"/>
      <c r="B119" s="29"/>
      <c r="C119" s="44"/>
      <c r="D119" s="44"/>
      <c r="E119" s="44"/>
      <c r="F119" s="29"/>
      <c r="G119" s="3"/>
    </row>
    <row r="120" spans="1:7" x14ac:dyDescent="0.25">
      <c r="A120" s="2"/>
      <c r="B120" s="29"/>
      <c r="C120" s="44"/>
      <c r="D120" s="44"/>
      <c r="E120" s="44"/>
      <c r="F120" s="29"/>
      <c r="G120" s="3"/>
    </row>
    <row r="121" spans="1:7" x14ac:dyDescent="0.25">
      <c r="A121" s="2"/>
      <c r="B121" s="29"/>
      <c r="C121" s="44"/>
      <c r="D121" s="44"/>
      <c r="E121" s="44"/>
      <c r="F121" s="29"/>
      <c r="G121" s="3"/>
    </row>
    <row r="122" spans="1:7" x14ac:dyDescent="0.25">
      <c r="A122" s="2"/>
      <c r="B122" s="29"/>
      <c r="C122" s="44"/>
      <c r="D122" s="44"/>
      <c r="E122" s="44"/>
      <c r="F122" s="29"/>
      <c r="G122" s="3"/>
    </row>
    <row r="123" spans="1:7" x14ac:dyDescent="0.25">
      <c r="A123" s="2"/>
      <c r="B123" s="29"/>
      <c r="C123" s="44"/>
      <c r="D123" s="44"/>
      <c r="E123" s="44"/>
      <c r="F123" s="29"/>
      <c r="G123" s="3"/>
    </row>
    <row r="124" spans="1:7" x14ac:dyDescent="0.25">
      <c r="A124" s="2"/>
      <c r="B124" s="29"/>
      <c r="C124" s="44"/>
      <c r="D124" s="44"/>
      <c r="E124" s="44"/>
      <c r="F124" s="29"/>
      <c r="G124" s="3"/>
    </row>
    <row r="125" spans="1:7" x14ac:dyDescent="0.25">
      <c r="A125" s="2"/>
      <c r="B125" s="29"/>
      <c r="C125" s="44"/>
      <c r="D125" s="44"/>
      <c r="E125" s="44"/>
      <c r="F125" s="29"/>
      <c r="G125" s="3"/>
    </row>
    <row r="126" spans="1:7" x14ac:dyDescent="0.25">
      <c r="A126" s="2"/>
      <c r="B126" s="29"/>
      <c r="C126" s="44"/>
      <c r="D126" s="44"/>
      <c r="E126" s="44"/>
      <c r="F126" s="29"/>
      <c r="G126" s="3"/>
    </row>
    <row r="127" spans="1:7" x14ac:dyDescent="0.25">
      <c r="A127" s="2"/>
      <c r="B127" s="29"/>
      <c r="C127" s="44"/>
      <c r="D127" s="44"/>
      <c r="E127" s="44"/>
      <c r="F127" s="29"/>
      <c r="G127" s="3"/>
    </row>
    <row r="128" spans="1:7" x14ac:dyDescent="0.25">
      <c r="A128" s="2"/>
      <c r="B128" s="29"/>
      <c r="C128" s="44"/>
      <c r="D128" s="44"/>
      <c r="E128" s="44"/>
      <c r="F128" s="29"/>
      <c r="G128" s="3"/>
    </row>
    <row r="129" spans="1:7" x14ac:dyDescent="0.25">
      <c r="A129" s="2"/>
      <c r="B129" s="29"/>
      <c r="C129" s="44"/>
      <c r="D129" s="44"/>
      <c r="E129" s="44"/>
      <c r="F129" s="29"/>
      <c r="G129" s="3"/>
    </row>
    <row r="130" spans="1:7" x14ac:dyDescent="0.25">
      <c r="A130" s="2"/>
      <c r="B130" s="29"/>
      <c r="C130" s="44"/>
      <c r="D130" s="44"/>
      <c r="E130" s="44"/>
      <c r="F130" s="29"/>
      <c r="G130" s="3"/>
    </row>
    <row r="131" spans="1:7" x14ac:dyDescent="0.25">
      <c r="A131" s="2"/>
      <c r="B131" s="29"/>
      <c r="C131" s="44"/>
      <c r="D131" s="44"/>
      <c r="E131" s="44"/>
      <c r="F131" s="29"/>
      <c r="G131" s="3"/>
    </row>
    <row r="132" spans="1:7" x14ac:dyDescent="0.25">
      <c r="A132" s="2"/>
      <c r="B132" s="29"/>
      <c r="C132" s="44"/>
      <c r="D132" s="44"/>
      <c r="E132" s="44"/>
      <c r="F132" s="29"/>
      <c r="G132" s="3"/>
    </row>
    <row r="133" spans="1:7" x14ac:dyDescent="0.25">
      <c r="A133" s="2"/>
      <c r="B133" s="29"/>
      <c r="C133" s="44"/>
      <c r="D133" s="44"/>
      <c r="E133" s="44"/>
      <c r="F133" s="29"/>
      <c r="G133" s="3"/>
    </row>
    <row r="134" spans="1:7" x14ac:dyDescent="0.25">
      <c r="A134" s="2"/>
      <c r="B134" s="29"/>
      <c r="C134" s="44"/>
      <c r="D134" s="44"/>
      <c r="E134" s="44"/>
      <c r="F134" s="29"/>
      <c r="G134" s="3"/>
    </row>
    <row r="135" spans="1:7" x14ac:dyDescent="0.25">
      <c r="A135" s="2"/>
      <c r="B135" s="29"/>
      <c r="C135" s="44"/>
      <c r="D135" s="44"/>
      <c r="E135" s="44"/>
      <c r="F135" s="29"/>
      <c r="G135" s="3"/>
    </row>
    <row r="136" spans="1:7" x14ac:dyDescent="0.25">
      <c r="A136" s="2"/>
      <c r="B136" s="29"/>
      <c r="C136" s="44"/>
      <c r="D136" s="44"/>
      <c r="E136" s="44"/>
      <c r="F136" s="29"/>
      <c r="G136" s="3"/>
    </row>
    <row r="137" spans="1:7" x14ac:dyDescent="0.25">
      <c r="A137" s="2"/>
      <c r="B137" s="29"/>
      <c r="C137" s="44"/>
      <c r="D137" s="44"/>
      <c r="E137" s="44"/>
      <c r="F137" s="29"/>
      <c r="G137" s="3"/>
    </row>
    <row r="138" spans="1:7" x14ac:dyDescent="0.25">
      <c r="A138" s="2"/>
      <c r="B138" s="29"/>
      <c r="C138" s="44"/>
      <c r="D138" s="44"/>
      <c r="E138" s="44"/>
      <c r="F138" s="29"/>
      <c r="G138" s="3"/>
    </row>
    <row r="139" spans="1:7" x14ac:dyDescent="0.25">
      <c r="A139" s="2"/>
      <c r="B139" s="29"/>
      <c r="C139" s="44"/>
      <c r="D139" s="44"/>
      <c r="E139" s="44"/>
      <c r="F139" s="29"/>
      <c r="G139" s="3"/>
    </row>
    <row r="140" spans="1:7" x14ac:dyDescent="0.25">
      <c r="A140" s="2"/>
      <c r="B140" s="29"/>
      <c r="C140" s="44"/>
      <c r="D140" s="44"/>
      <c r="E140" s="44"/>
      <c r="F140" s="29"/>
      <c r="G140" s="3"/>
    </row>
    <row r="141" spans="1:7" x14ac:dyDescent="0.25">
      <c r="A141" s="2"/>
      <c r="B141" s="29"/>
      <c r="C141" s="44"/>
      <c r="D141" s="44"/>
      <c r="E141" s="44"/>
      <c r="F141" s="29"/>
      <c r="G141" s="3"/>
    </row>
    <row r="142" spans="1:7" x14ac:dyDescent="0.25">
      <c r="A142" s="2"/>
      <c r="B142" s="29"/>
      <c r="C142" s="44"/>
      <c r="D142" s="44"/>
      <c r="E142" s="44"/>
      <c r="F142" s="29"/>
      <c r="G142" s="3"/>
    </row>
    <row r="143" spans="1:7" x14ac:dyDescent="0.25">
      <c r="A143" s="2"/>
      <c r="B143" s="29"/>
      <c r="C143" s="44"/>
      <c r="D143" s="44"/>
      <c r="E143" s="44"/>
      <c r="F143" s="29"/>
      <c r="G143" s="3"/>
    </row>
    <row r="144" spans="1:7" x14ac:dyDescent="0.25">
      <c r="A144" s="2"/>
      <c r="B144" s="29"/>
      <c r="C144" s="44"/>
      <c r="D144" s="44"/>
      <c r="E144" s="44"/>
      <c r="F144" s="29"/>
      <c r="G144" s="3"/>
    </row>
    <row r="145" spans="1:7" x14ac:dyDescent="0.25">
      <c r="A145" s="2"/>
      <c r="B145" s="29"/>
      <c r="C145" s="44"/>
      <c r="D145" s="44"/>
      <c r="E145" s="44"/>
      <c r="F145" s="29"/>
      <c r="G145" s="3"/>
    </row>
    <row r="146" spans="1:7" x14ac:dyDescent="0.25">
      <c r="A146" s="2"/>
      <c r="B146" s="29"/>
      <c r="C146" s="44"/>
      <c r="D146" s="44"/>
      <c r="E146" s="44"/>
      <c r="F146" s="29"/>
      <c r="G146" s="3"/>
    </row>
    <row r="147" spans="1:7" x14ac:dyDescent="0.25">
      <c r="A147" s="2"/>
      <c r="B147" s="29"/>
      <c r="C147" s="44"/>
      <c r="D147" s="44"/>
      <c r="E147" s="44"/>
      <c r="F147" s="29"/>
      <c r="G147" s="3"/>
    </row>
    <row r="148" spans="1:7" x14ac:dyDescent="0.25">
      <c r="A148" s="2"/>
      <c r="B148" s="29"/>
      <c r="C148" s="44"/>
      <c r="D148" s="44"/>
      <c r="E148" s="44"/>
      <c r="F148" s="29"/>
      <c r="G148" s="3"/>
    </row>
    <row r="149" spans="1:7" x14ac:dyDescent="0.25">
      <c r="A149" s="2"/>
      <c r="B149" s="29"/>
      <c r="C149" s="44"/>
      <c r="D149" s="44"/>
      <c r="E149" s="44"/>
      <c r="F149" s="29"/>
      <c r="G149" s="3"/>
    </row>
    <row r="150" spans="1:7" x14ac:dyDescent="0.25">
      <c r="A150" s="2"/>
      <c r="B150" s="29"/>
      <c r="C150" s="44"/>
      <c r="D150" s="44"/>
      <c r="E150" s="44"/>
      <c r="F150" s="29"/>
      <c r="G150" s="3"/>
    </row>
    <row r="151" spans="1:7" x14ac:dyDescent="0.25">
      <c r="A151" s="2"/>
      <c r="B151" s="29"/>
      <c r="C151" s="44"/>
      <c r="D151" s="44"/>
      <c r="E151" s="44"/>
      <c r="F151" s="29"/>
      <c r="G151" s="3"/>
    </row>
    <row r="152" spans="1:7" x14ac:dyDescent="0.25">
      <c r="A152" s="2"/>
      <c r="B152" s="29"/>
      <c r="C152" s="44"/>
      <c r="D152" s="44"/>
      <c r="E152" s="44"/>
      <c r="F152" s="29"/>
      <c r="G152" s="3"/>
    </row>
    <row r="153" spans="1:7" x14ac:dyDescent="0.25">
      <c r="A153" s="2"/>
      <c r="B153" s="29"/>
      <c r="C153" s="44"/>
      <c r="D153" s="44"/>
      <c r="E153" s="44"/>
      <c r="F153" s="29"/>
      <c r="G153" s="3"/>
    </row>
    <row r="154" spans="1:7" x14ac:dyDescent="0.25">
      <c r="A154" s="2"/>
      <c r="B154" s="29"/>
      <c r="C154" s="44"/>
      <c r="D154" s="44"/>
      <c r="E154" s="44"/>
      <c r="F154" s="29"/>
      <c r="G154" s="3"/>
    </row>
    <row r="155" spans="1:7" x14ac:dyDescent="0.25">
      <c r="A155" s="2"/>
      <c r="B155" s="29"/>
      <c r="C155" s="44"/>
      <c r="D155" s="44"/>
      <c r="E155" s="44"/>
      <c r="F155" s="29"/>
      <c r="G155" s="3"/>
    </row>
    <row r="156" spans="1:7" x14ac:dyDescent="0.25">
      <c r="A156" s="2"/>
      <c r="B156" s="29"/>
      <c r="C156" s="44"/>
      <c r="D156" s="44"/>
      <c r="E156" s="44"/>
      <c r="F156" s="29"/>
      <c r="G156" s="3"/>
    </row>
    <row r="157" spans="1:7" x14ac:dyDescent="0.25">
      <c r="A157" s="2"/>
      <c r="B157" s="29"/>
      <c r="C157" s="44"/>
      <c r="D157" s="44"/>
      <c r="E157" s="44"/>
      <c r="F157" s="29"/>
      <c r="G157" s="3"/>
    </row>
    <row r="158" spans="1:7" x14ac:dyDescent="0.25">
      <c r="A158" s="2"/>
      <c r="B158" s="29"/>
      <c r="C158" s="44"/>
      <c r="D158" s="44"/>
      <c r="E158" s="44"/>
      <c r="F158" s="29"/>
      <c r="G158" s="3"/>
    </row>
    <row r="159" spans="1:7" x14ac:dyDescent="0.25">
      <c r="A159" s="2"/>
      <c r="B159" s="29"/>
      <c r="C159" s="44"/>
      <c r="D159" s="44"/>
      <c r="E159" s="44"/>
      <c r="F159" s="29"/>
      <c r="G159" s="3"/>
    </row>
    <row r="160" spans="1:7" x14ac:dyDescent="0.25">
      <c r="A160" s="2"/>
      <c r="B160" s="29"/>
      <c r="C160" s="44"/>
      <c r="D160" s="44"/>
      <c r="E160" s="44"/>
      <c r="F160" s="29"/>
      <c r="G160" s="3"/>
    </row>
    <row r="161" spans="1:7" x14ac:dyDescent="0.25">
      <c r="A161" s="2"/>
      <c r="B161" s="29"/>
      <c r="C161" s="44"/>
      <c r="D161" s="44"/>
      <c r="E161" s="44"/>
      <c r="F161" s="29"/>
      <c r="G161" s="3"/>
    </row>
    <row r="162" spans="1:7" x14ac:dyDescent="0.25">
      <c r="A162" s="2"/>
      <c r="B162" s="29"/>
      <c r="C162" s="44"/>
      <c r="D162" s="44"/>
      <c r="E162" s="44"/>
      <c r="F162" s="29"/>
      <c r="G162" s="3"/>
    </row>
    <row r="163" spans="1:7" x14ac:dyDescent="0.25">
      <c r="A163" s="2"/>
      <c r="B163" s="29"/>
      <c r="C163" s="44"/>
      <c r="D163" s="44"/>
      <c r="E163" s="44"/>
      <c r="F163" s="29"/>
      <c r="G163" s="3"/>
    </row>
    <row r="164" spans="1:7" x14ac:dyDescent="0.25">
      <c r="A164" s="2"/>
      <c r="B164" s="29"/>
      <c r="C164" s="44"/>
      <c r="D164" s="44"/>
      <c r="E164" s="44"/>
      <c r="F164" s="29"/>
      <c r="G164" s="3"/>
    </row>
    <row r="165" spans="1:7" x14ac:dyDescent="0.25">
      <c r="A165" s="2"/>
      <c r="B165" s="29"/>
      <c r="C165" s="44"/>
      <c r="D165" s="44"/>
      <c r="E165" s="44"/>
      <c r="F165" s="29"/>
      <c r="G165" s="3"/>
    </row>
    <row r="166" spans="1:7" x14ac:dyDescent="0.25">
      <c r="A166" s="2"/>
      <c r="B166" s="29"/>
      <c r="C166" s="44"/>
      <c r="D166" s="44"/>
      <c r="E166" s="44"/>
      <c r="F166" s="29"/>
      <c r="G166" s="3"/>
    </row>
    <row r="167" spans="1:7" x14ac:dyDescent="0.25">
      <c r="A167" s="2"/>
      <c r="B167" s="29"/>
      <c r="C167" s="44"/>
      <c r="D167" s="44"/>
      <c r="E167" s="44"/>
      <c r="F167" s="29"/>
      <c r="G167" s="3"/>
    </row>
    <row r="168" spans="1:7" x14ac:dyDescent="0.25">
      <c r="A168" s="2"/>
      <c r="B168" s="29"/>
      <c r="C168" s="44"/>
      <c r="D168" s="44"/>
      <c r="E168" s="44"/>
      <c r="F168" s="29"/>
      <c r="G168" s="3"/>
    </row>
    <row r="169" spans="1:7" x14ac:dyDescent="0.25">
      <c r="A169" s="2"/>
      <c r="B169" s="29"/>
      <c r="C169" s="44"/>
      <c r="D169" s="44"/>
      <c r="E169" s="44"/>
      <c r="F169" s="29"/>
      <c r="G169" s="3"/>
    </row>
    <row r="170" spans="1:7" x14ac:dyDescent="0.25">
      <c r="A170" s="2"/>
      <c r="B170" s="29"/>
      <c r="C170" s="44"/>
      <c r="D170" s="44"/>
      <c r="E170" s="44"/>
      <c r="F170" s="29"/>
      <c r="G170" s="3"/>
    </row>
    <row r="171" spans="1:7" x14ac:dyDescent="0.25">
      <c r="A171" s="2"/>
      <c r="B171" s="29"/>
      <c r="C171" s="44"/>
      <c r="D171" s="44"/>
      <c r="E171" s="44"/>
      <c r="F171" s="29"/>
      <c r="G171" s="3"/>
    </row>
    <row r="172" spans="1:7" x14ac:dyDescent="0.25">
      <c r="A172" s="2"/>
      <c r="B172" s="29"/>
      <c r="C172" s="44"/>
      <c r="D172" s="44"/>
      <c r="E172" s="44"/>
      <c r="F172" s="29"/>
      <c r="G172" s="3"/>
    </row>
    <row r="173" spans="1:7" x14ac:dyDescent="0.25">
      <c r="A173" s="2"/>
      <c r="B173" s="29"/>
      <c r="C173" s="44"/>
      <c r="D173" s="44"/>
      <c r="E173" s="44"/>
      <c r="F173" s="29"/>
      <c r="G173" s="3"/>
    </row>
    <row r="174" spans="1:7" x14ac:dyDescent="0.25">
      <c r="A174" s="2"/>
      <c r="B174" s="29"/>
      <c r="C174" s="44"/>
      <c r="D174" s="44"/>
      <c r="E174" s="44"/>
      <c r="F174" s="29"/>
      <c r="G174" s="3"/>
    </row>
    <row r="175" spans="1:7" x14ac:dyDescent="0.25">
      <c r="A175" s="2"/>
      <c r="B175" s="29"/>
      <c r="C175" s="44"/>
      <c r="D175" s="44"/>
      <c r="E175" s="44"/>
      <c r="F175" s="29"/>
      <c r="G175" s="3"/>
    </row>
    <row r="176" spans="1:7" x14ac:dyDescent="0.25">
      <c r="A176" s="2"/>
      <c r="B176" s="29"/>
      <c r="C176" s="44"/>
      <c r="D176" s="44"/>
      <c r="E176" s="44"/>
      <c r="F176" s="29"/>
      <c r="G176" s="3"/>
    </row>
    <row r="177" spans="1:7" x14ac:dyDescent="0.25">
      <c r="A177" s="2"/>
      <c r="B177" s="29"/>
      <c r="C177" s="44"/>
      <c r="D177" s="44"/>
      <c r="E177" s="44"/>
      <c r="F177" s="29"/>
      <c r="G177" s="3"/>
    </row>
    <row r="178" spans="1:7" x14ac:dyDescent="0.25">
      <c r="A178" s="2"/>
      <c r="B178" s="29"/>
      <c r="C178" s="44"/>
      <c r="D178" s="44"/>
      <c r="E178" s="44"/>
      <c r="F178" s="29"/>
      <c r="G178" s="3"/>
    </row>
    <row r="179" spans="1:7" x14ac:dyDescent="0.25">
      <c r="A179" s="2"/>
      <c r="B179" s="29"/>
      <c r="C179" s="44"/>
      <c r="D179" s="44"/>
      <c r="E179" s="44"/>
      <c r="F179" s="29"/>
      <c r="G179" s="3"/>
    </row>
    <row r="180" spans="1:7" x14ac:dyDescent="0.25">
      <c r="A180" s="2"/>
      <c r="B180" s="29"/>
      <c r="C180" s="44"/>
      <c r="D180" s="44"/>
      <c r="E180" s="44"/>
      <c r="F180" s="29"/>
      <c r="G180" s="3"/>
    </row>
    <row r="181" spans="1:7" x14ac:dyDescent="0.25">
      <c r="A181" s="2"/>
      <c r="B181" s="29"/>
      <c r="C181" s="44"/>
      <c r="D181" s="44"/>
      <c r="E181" s="44"/>
      <c r="F181" s="29"/>
      <c r="G181" s="3"/>
    </row>
    <row r="182" spans="1:7" x14ac:dyDescent="0.25">
      <c r="A182" s="2"/>
      <c r="B182" s="29"/>
      <c r="C182" s="44"/>
      <c r="D182" s="44"/>
      <c r="E182" s="44"/>
      <c r="F182" s="29"/>
      <c r="G182" s="3"/>
    </row>
    <row r="183" spans="1:7" x14ac:dyDescent="0.25">
      <c r="A183" s="2"/>
      <c r="B183" s="29"/>
      <c r="C183" s="44"/>
      <c r="D183" s="44"/>
      <c r="E183" s="44"/>
      <c r="F183" s="29"/>
      <c r="G183" s="3"/>
    </row>
    <row r="184" spans="1:7" x14ac:dyDescent="0.25">
      <c r="A184" s="2"/>
      <c r="B184" s="29"/>
      <c r="C184" s="44"/>
      <c r="D184" s="44"/>
      <c r="E184" s="44"/>
      <c r="F184" s="29"/>
      <c r="G184" s="3"/>
    </row>
    <row r="185" spans="1:7" x14ac:dyDescent="0.25">
      <c r="A185" s="2"/>
      <c r="B185" s="29"/>
      <c r="C185" s="44"/>
      <c r="D185" s="44"/>
      <c r="E185" s="44"/>
      <c r="F185" s="29"/>
      <c r="G185" s="3"/>
    </row>
    <row r="186" spans="1:7" x14ac:dyDescent="0.25">
      <c r="A186" s="2"/>
      <c r="B186" s="29"/>
      <c r="C186" s="44"/>
      <c r="D186" s="44"/>
      <c r="E186" s="44"/>
      <c r="F186" s="29"/>
      <c r="G186" s="3"/>
    </row>
    <row r="187" spans="1:7" x14ac:dyDescent="0.25">
      <c r="A187" s="2"/>
      <c r="B187" s="29"/>
      <c r="C187" s="44"/>
      <c r="D187" s="44"/>
      <c r="E187" s="44"/>
      <c r="F187" s="29"/>
      <c r="G187" s="3"/>
    </row>
    <row r="188" spans="1:7" x14ac:dyDescent="0.25">
      <c r="A188" s="2"/>
      <c r="B188" s="29"/>
      <c r="C188" s="44"/>
      <c r="D188" s="44"/>
      <c r="E188" s="44"/>
      <c r="F188" s="29"/>
      <c r="G188" s="3"/>
    </row>
    <row r="189" spans="1:7" x14ac:dyDescent="0.25">
      <c r="A189" s="2"/>
      <c r="B189" s="29"/>
      <c r="C189" s="44"/>
      <c r="D189" s="44"/>
      <c r="E189" s="44"/>
      <c r="F189" s="29"/>
      <c r="G189" s="3"/>
    </row>
    <row r="190" spans="1:7" x14ac:dyDescent="0.25">
      <c r="A190" s="2"/>
      <c r="B190" s="29"/>
      <c r="C190" s="44"/>
      <c r="D190" s="44"/>
      <c r="E190" s="44"/>
      <c r="F190" s="29"/>
      <c r="G190" s="3"/>
    </row>
    <row r="191" spans="1:7" x14ac:dyDescent="0.25">
      <c r="A191" s="2"/>
      <c r="B191" s="29"/>
      <c r="C191" s="44"/>
      <c r="D191" s="44"/>
      <c r="E191" s="44"/>
      <c r="F191" s="29"/>
      <c r="G191" s="3"/>
    </row>
    <row r="192" spans="1:7" x14ac:dyDescent="0.25">
      <c r="A192" s="2"/>
      <c r="B192" s="29"/>
      <c r="C192" s="44"/>
      <c r="D192" s="44"/>
      <c r="E192" s="44"/>
      <c r="F192" s="29"/>
      <c r="G192" s="3"/>
    </row>
    <row r="193" spans="1:7" x14ac:dyDescent="0.25">
      <c r="A193" s="2"/>
      <c r="B193" s="29"/>
      <c r="C193" s="44"/>
      <c r="D193" s="44"/>
      <c r="E193" s="44"/>
      <c r="F193" s="29"/>
      <c r="G193" s="3"/>
    </row>
    <row r="194" spans="1:7" x14ac:dyDescent="0.25">
      <c r="A194" s="2"/>
      <c r="B194" s="29"/>
      <c r="C194" s="44"/>
      <c r="D194" s="44"/>
      <c r="E194" s="44"/>
      <c r="F194" s="29"/>
      <c r="G194" s="3"/>
    </row>
    <row r="195" spans="1:7" x14ac:dyDescent="0.25">
      <c r="A195" s="2"/>
      <c r="B195" s="29"/>
      <c r="C195" s="44"/>
      <c r="D195" s="44"/>
      <c r="E195" s="44"/>
      <c r="F195" s="29"/>
      <c r="G195" s="3"/>
    </row>
    <row r="196" spans="1:7" x14ac:dyDescent="0.25">
      <c r="A196" s="2"/>
      <c r="B196" s="29"/>
      <c r="C196" s="44"/>
      <c r="D196" s="44"/>
      <c r="E196" s="44"/>
      <c r="F196" s="29"/>
      <c r="G196" s="3"/>
    </row>
    <row r="197" spans="1:7" x14ac:dyDescent="0.25">
      <c r="A197" s="2"/>
      <c r="B197" s="29"/>
      <c r="C197" s="44"/>
      <c r="D197" s="44"/>
      <c r="E197" s="44"/>
      <c r="F197" s="29"/>
      <c r="G197" s="3"/>
    </row>
    <row r="198" spans="1:7" x14ac:dyDescent="0.25">
      <c r="A198" s="2"/>
      <c r="B198" s="29"/>
      <c r="C198" s="44"/>
      <c r="D198" s="44"/>
      <c r="E198" s="44"/>
      <c r="F198" s="29"/>
      <c r="G198" s="3"/>
    </row>
    <row r="199" spans="1:7" x14ac:dyDescent="0.25">
      <c r="A199" s="2"/>
      <c r="B199" s="29"/>
      <c r="C199" s="44"/>
      <c r="D199" s="44"/>
      <c r="E199" s="44"/>
      <c r="F199" s="29"/>
      <c r="G199" s="3"/>
    </row>
    <row r="200" spans="1:7" x14ac:dyDescent="0.25">
      <c r="A200" s="2"/>
      <c r="B200" s="29"/>
      <c r="C200" s="44"/>
      <c r="D200" s="44"/>
      <c r="E200" s="44"/>
      <c r="F200" s="29"/>
      <c r="G200" s="3"/>
    </row>
    <row r="201" spans="1:7" x14ac:dyDescent="0.25">
      <c r="A201" s="2"/>
      <c r="B201" s="29"/>
      <c r="C201" s="44"/>
      <c r="D201" s="44"/>
      <c r="E201" s="44"/>
      <c r="F201" s="29"/>
      <c r="G201" s="3"/>
    </row>
    <row r="202" spans="1:7" x14ac:dyDescent="0.25">
      <c r="A202" s="2"/>
      <c r="B202" s="29"/>
      <c r="C202" s="44"/>
      <c r="D202" s="44"/>
      <c r="E202" s="44"/>
      <c r="F202" s="29"/>
      <c r="G202" s="3"/>
    </row>
    <row r="203" spans="1:7" x14ac:dyDescent="0.25">
      <c r="A203" s="2"/>
      <c r="B203" s="29"/>
      <c r="C203" s="44"/>
      <c r="D203" s="44"/>
      <c r="E203" s="44"/>
      <c r="F203" s="29"/>
      <c r="G203" s="3"/>
    </row>
    <row r="204" spans="1:7" x14ac:dyDescent="0.25">
      <c r="A204" s="2"/>
      <c r="B204" s="29"/>
      <c r="C204" s="44"/>
      <c r="D204" s="44"/>
      <c r="E204" s="44"/>
      <c r="F204" s="29"/>
      <c r="G204" s="3"/>
    </row>
    <row r="205" spans="1:7" x14ac:dyDescent="0.25">
      <c r="A205" s="2"/>
      <c r="B205" s="29"/>
      <c r="C205" s="44"/>
      <c r="D205" s="44"/>
      <c r="E205" s="44"/>
      <c r="F205" s="29"/>
      <c r="G205" s="3"/>
    </row>
    <row r="206" spans="1:7" x14ac:dyDescent="0.25">
      <c r="A206" s="2"/>
      <c r="B206" s="29"/>
      <c r="C206" s="44"/>
      <c r="D206" s="44"/>
      <c r="E206" s="44"/>
      <c r="F206" s="29"/>
      <c r="G206" s="3"/>
    </row>
    <row r="207" spans="1:7" x14ac:dyDescent="0.25">
      <c r="A207" s="2"/>
      <c r="B207" s="29"/>
      <c r="C207" s="44"/>
      <c r="D207" s="44"/>
      <c r="E207" s="44"/>
      <c r="F207" s="29"/>
      <c r="G207" s="3"/>
    </row>
    <row r="208" spans="1:7" x14ac:dyDescent="0.25">
      <c r="A208" s="2"/>
      <c r="B208" s="29"/>
      <c r="C208" s="44"/>
      <c r="D208" s="44"/>
      <c r="E208" s="44"/>
      <c r="F208" s="29"/>
      <c r="G208" s="3"/>
    </row>
    <row r="209" spans="1:7" x14ac:dyDescent="0.25">
      <c r="A209" s="2"/>
      <c r="B209" s="29"/>
      <c r="C209" s="44"/>
      <c r="D209" s="44"/>
      <c r="E209" s="44"/>
      <c r="F209" s="29"/>
      <c r="G209" s="3"/>
    </row>
    <row r="210" spans="1:7" x14ac:dyDescent="0.25">
      <c r="A210" s="2"/>
      <c r="B210" s="29"/>
      <c r="C210" s="44"/>
      <c r="D210" s="44"/>
      <c r="E210" s="44"/>
      <c r="F210" s="29"/>
      <c r="G210" s="3"/>
    </row>
    <row r="211" spans="1:7" x14ac:dyDescent="0.25">
      <c r="A211" s="2"/>
      <c r="B211" s="29"/>
      <c r="C211" s="44"/>
      <c r="D211" s="44"/>
      <c r="E211" s="44"/>
      <c r="F211" s="29"/>
      <c r="G211" s="3"/>
    </row>
    <row r="212" spans="1:7" x14ac:dyDescent="0.25">
      <c r="A212" s="2"/>
      <c r="B212" s="29"/>
      <c r="C212" s="44"/>
      <c r="D212" s="44"/>
      <c r="E212" s="44"/>
      <c r="F212" s="29"/>
      <c r="G212" s="3"/>
    </row>
    <row r="213" spans="1:7" x14ac:dyDescent="0.25">
      <c r="A213" s="2"/>
      <c r="B213" s="29"/>
      <c r="C213" s="44"/>
      <c r="D213" s="44"/>
      <c r="E213" s="44"/>
      <c r="F213" s="29"/>
      <c r="G213" s="3"/>
    </row>
    <row r="214" spans="1:7" x14ac:dyDescent="0.25">
      <c r="A214" s="2"/>
      <c r="B214" s="29"/>
      <c r="C214" s="44"/>
      <c r="D214" s="44"/>
      <c r="E214" s="44"/>
      <c r="F214" s="29"/>
      <c r="G214" s="3"/>
    </row>
    <row r="215" spans="1:7" x14ac:dyDescent="0.25">
      <c r="A215" s="2"/>
      <c r="B215" s="29"/>
      <c r="C215" s="44"/>
      <c r="D215" s="44"/>
      <c r="E215" s="44"/>
      <c r="F215" s="29"/>
      <c r="G215" s="3"/>
    </row>
    <row r="216" spans="1:7" x14ac:dyDescent="0.25">
      <c r="A216" s="2"/>
      <c r="B216" s="29"/>
      <c r="C216" s="44"/>
      <c r="D216" s="44"/>
      <c r="E216" s="44"/>
      <c r="F216" s="29"/>
      <c r="G216" s="3"/>
    </row>
    <row r="217" spans="1:7" x14ac:dyDescent="0.25">
      <c r="A217" s="2"/>
      <c r="B217" s="29"/>
      <c r="C217" s="44"/>
      <c r="D217" s="44"/>
      <c r="E217" s="44"/>
      <c r="F217" s="29"/>
      <c r="G217" s="3"/>
    </row>
    <row r="218" spans="1:7" x14ac:dyDescent="0.25">
      <c r="A218" s="2"/>
      <c r="B218" s="29"/>
      <c r="C218" s="44"/>
      <c r="D218" s="44"/>
      <c r="E218" s="44"/>
      <c r="F218" s="29"/>
      <c r="G218" s="3"/>
    </row>
    <row r="219" spans="1:7" x14ac:dyDescent="0.25">
      <c r="A219" s="2"/>
      <c r="B219" s="29"/>
      <c r="C219" s="44"/>
      <c r="D219" s="44"/>
      <c r="E219" s="44"/>
      <c r="F219" s="29"/>
      <c r="G219" s="3"/>
    </row>
    <row r="220" spans="1:7" x14ac:dyDescent="0.25">
      <c r="A220" s="2"/>
      <c r="B220" s="29"/>
      <c r="C220" s="44"/>
      <c r="D220" s="44"/>
      <c r="E220" s="44"/>
      <c r="F220" s="29"/>
      <c r="G220" s="3"/>
    </row>
    <row r="221" spans="1:7" x14ac:dyDescent="0.25">
      <c r="A221" s="2"/>
      <c r="B221" s="29"/>
      <c r="C221" s="44"/>
      <c r="D221" s="44"/>
      <c r="E221" s="44"/>
      <c r="F221" s="29"/>
      <c r="G221" s="3"/>
    </row>
    <row r="222" spans="1:7" x14ac:dyDescent="0.25">
      <c r="A222" s="2"/>
      <c r="B222" s="29"/>
      <c r="C222" s="44"/>
      <c r="D222" s="44"/>
      <c r="E222" s="44"/>
      <c r="F222" s="29"/>
      <c r="G222" s="3"/>
    </row>
    <row r="223" spans="1:7" x14ac:dyDescent="0.25">
      <c r="A223" s="2"/>
      <c r="B223" s="29"/>
      <c r="C223" s="44"/>
      <c r="D223" s="44"/>
      <c r="E223" s="44"/>
      <c r="F223" s="29"/>
      <c r="G223" s="3"/>
    </row>
    <row r="224" spans="1:7" x14ac:dyDescent="0.25">
      <c r="A224" s="2"/>
      <c r="B224" s="29"/>
      <c r="C224" s="44"/>
      <c r="D224" s="44"/>
      <c r="E224" s="44"/>
      <c r="F224" s="29"/>
      <c r="G224" s="3"/>
    </row>
    <row r="225" spans="1:7" x14ac:dyDescent="0.25">
      <c r="A225" s="2"/>
      <c r="B225" s="29"/>
      <c r="C225" s="44"/>
      <c r="D225" s="44"/>
      <c r="E225" s="44"/>
      <c r="F225" s="29"/>
      <c r="G225" s="3"/>
    </row>
    <row r="226" spans="1:7" x14ac:dyDescent="0.25">
      <c r="A226" s="2"/>
      <c r="B226" s="29"/>
      <c r="C226" s="44"/>
      <c r="D226" s="44"/>
      <c r="E226" s="44"/>
      <c r="F226" s="29"/>
      <c r="G226" s="3"/>
    </row>
    <row r="227" spans="1:7" x14ac:dyDescent="0.25">
      <c r="A227" s="2"/>
      <c r="B227" s="29"/>
      <c r="C227" s="44"/>
      <c r="D227" s="44"/>
      <c r="E227" s="44"/>
      <c r="F227" s="29"/>
      <c r="G227" s="3"/>
    </row>
    <row r="228" spans="1:7" x14ac:dyDescent="0.25">
      <c r="A228" s="2"/>
      <c r="B228" s="29"/>
      <c r="C228" s="44"/>
      <c r="D228" s="44"/>
      <c r="E228" s="44"/>
      <c r="F228" s="29"/>
      <c r="G228" s="3"/>
    </row>
    <row r="229" spans="1:7" x14ac:dyDescent="0.25">
      <c r="A229" s="2"/>
      <c r="B229" s="29"/>
      <c r="C229" s="44"/>
      <c r="D229" s="44"/>
      <c r="E229" s="44"/>
      <c r="F229" s="29"/>
      <c r="G229" s="3"/>
    </row>
    <row r="230" spans="1:7" x14ac:dyDescent="0.25">
      <c r="A230" s="2"/>
      <c r="B230" s="29"/>
      <c r="C230" s="44"/>
      <c r="D230" s="44"/>
      <c r="E230" s="44"/>
      <c r="F230" s="29"/>
      <c r="G230" s="3"/>
    </row>
    <row r="231" spans="1:7" x14ac:dyDescent="0.25">
      <c r="A231" s="2"/>
      <c r="B231" s="29"/>
      <c r="C231" s="44"/>
      <c r="D231" s="44"/>
      <c r="E231" s="44"/>
      <c r="F231" s="29"/>
      <c r="G231" s="3"/>
    </row>
    <row r="232" spans="1:7" x14ac:dyDescent="0.25">
      <c r="A232" s="2"/>
      <c r="B232" s="29"/>
      <c r="C232" s="44"/>
      <c r="D232" s="44"/>
      <c r="E232" s="44"/>
      <c r="F232" s="29"/>
      <c r="G232" s="3"/>
    </row>
    <row r="233" spans="1:7" x14ac:dyDescent="0.25">
      <c r="A233" s="2"/>
      <c r="B233" s="29"/>
      <c r="C233" s="44"/>
      <c r="D233" s="44"/>
      <c r="E233" s="44"/>
      <c r="F233" s="29"/>
      <c r="G233" s="3"/>
    </row>
    <row r="234" spans="1:7" x14ac:dyDescent="0.25">
      <c r="A234" s="2"/>
      <c r="B234" s="29"/>
      <c r="C234" s="44"/>
      <c r="D234" s="44"/>
      <c r="E234" s="44"/>
      <c r="F234" s="29"/>
      <c r="G234" s="3"/>
    </row>
    <row r="235" spans="1:7" x14ac:dyDescent="0.25">
      <c r="A235" s="2"/>
      <c r="B235" s="29"/>
      <c r="C235" s="44"/>
      <c r="D235" s="44"/>
      <c r="E235" s="44"/>
      <c r="F235" s="29"/>
      <c r="G235" s="3"/>
    </row>
    <row r="236" spans="1:7" x14ac:dyDescent="0.25">
      <c r="A236" s="2"/>
      <c r="B236" s="29"/>
      <c r="C236" s="44"/>
      <c r="D236" s="44"/>
      <c r="E236" s="44"/>
      <c r="F236" s="29"/>
      <c r="G236" s="3"/>
    </row>
    <row r="237" spans="1:7" x14ac:dyDescent="0.25">
      <c r="A237" s="2"/>
      <c r="B237" s="29"/>
      <c r="C237" s="44"/>
      <c r="D237" s="44"/>
      <c r="E237" s="44"/>
      <c r="F237" s="29"/>
      <c r="G237" s="3"/>
    </row>
    <row r="238" spans="1:7" x14ac:dyDescent="0.25">
      <c r="A238" s="2"/>
      <c r="B238" s="29"/>
      <c r="C238" s="44"/>
      <c r="D238" s="44"/>
      <c r="E238" s="44"/>
      <c r="F238" s="29"/>
      <c r="G238" s="3"/>
    </row>
    <row r="239" spans="1:7" x14ac:dyDescent="0.25">
      <c r="A239" s="2"/>
      <c r="B239" s="29"/>
      <c r="C239" s="44"/>
      <c r="D239" s="44"/>
      <c r="E239" s="44"/>
      <c r="F239" s="29"/>
      <c r="G239" s="3"/>
    </row>
    <row r="240" spans="1:7" x14ac:dyDescent="0.25">
      <c r="A240" s="2"/>
      <c r="B240" s="29"/>
      <c r="C240" s="44"/>
      <c r="D240" s="44"/>
      <c r="E240" s="44"/>
      <c r="F240" s="29"/>
      <c r="G240" s="3"/>
    </row>
    <row r="241" spans="1:7" x14ac:dyDescent="0.25">
      <c r="A241" s="2"/>
      <c r="B241" s="29"/>
      <c r="C241" s="44"/>
      <c r="D241" s="44"/>
      <c r="E241" s="44"/>
      <c r="F241" s="29"/>
      <c r="G241" s="3"/>
    </row>
    <row r="242" spans="1:7" x14ac:dyDescent="0.25">
      <c r="A242" s="2"/>
      <c r="B242" s="29"/>
      <c r="C242" s="44"/>
      <c r="D242" s="44"/>
      <c r="E242" s="44"/>
      <c r="F242" s="29"/>
      <c r="G242" s="3"/>
    </row>
    <row r="243" spans="1:7" x14ac:dyDescent="0.25">
      <c r="A243" s="2"/>
      <c r="B243" s="29"/>
      <c r="C243" s="44"/>
      <c r="D243" s="44"/>
      <c r="E243" s="44"/>
      <c r="F243" s="29"/>
      <c r="G243" s="3"/>
    </row>
    <row r="244" spans="1:7" x14ac:dyDescent="0.25">
      <c r="A244" s="2"/>
      <c r="B244" s="29"/>
      <c r="C244" s="44"/>
      <c r="D244" s="44"/>
      <c r="E244" s="44"/>
      <c r="F244" s="29"/>
      <c r="G244" s="3"/>
    </row>
    <row r="245" spans="1:7" x14ac:dyDescent="0.25">
      <c r="A245" s="2"/>
      <c r="B245" s="29"/>
      <c r="C245" s="44"/>
      <c r="D245" s="44"/>
      <c r="E245" s="44"/>
      <c r="F245" s="29"/>
      <c r="G245" s="3"/>
    </row>
    <row r="246" spans="1:7" x14ac:dyDescent="0.25">
      <c r="A246" s="2"/>
      <c r="B246" s="29"/>
      <c r="C246" s="44"/>
      <c r="D246" s="44"/>
      <c r="E246" s="44"/>
      <c r="F246" s="29"/>
      <c r="G246" s="3"/>
    </row>
    <row r="247" spans="1:7" x14ac:dyDescent="0.25">
      <c r="A247" s="2"/>
      <c r="B247" s="29"/>
      <c r="C247" s="44"/>
      <c r="D247" s="44"/>
      <c r="E247" s="44"/>
      <c r="F247" s="29"/>
      <c r="G247" s="3"/>
    </row>
    <row r="248" spans="1:7" x14ac:dyDescent="0.25">
      <c r="A248" s="2"/>
      <c r="B248" s="29"/>
      <c r="C248" s="44"/>
      <c r="D248" s="44"/>
      <c r="E248" s="44"/>
      <c r="F248" s="29"/>
      <c r="G248" s="3"/>
    </row>
    <row r="249" spans="1:7" x14ac:dyDescent="0.25">
      <c r="A249" s="2"/>
      <c r="B249" s="29"/>
      <c r="C249" s="44"/>
      <c r="D249" s="44"/>
      <c r="E249" s="44"/>
      <c r="F249" s="29"/>
      <c r="G249" s="3"/>
    </row>
    <row r="250" spans="1:7" x14ac:dyDescent="0.25">
      <c r="A250" s="2"/>
      <c r="B250" s="29"/>
      <c r="C250" s="44"/>
      <c r="D250" s="44"/>
      <c r="E250" s="44"/>
      <c r="F250" s="29"/>
      <c r="G250" s="3"/>
    </row>
    <row r="251" spans="1:7" x14ac:dyDescent="0.25">
      <c r="A251" s="2"/>
      <c r="B251" s="29"/>
      <c r="C251" s="44"/>
      <c r="D251" s="44"/>
      <c r="E251" s="44"/>
      <c r="F251" s="29"/>
      <c r="G251" s="3"/>
    </row>
    <row r="252" spans="1:7" x14ac:dyDescent="0.25">
      <c r="A252" s="2"/>
      <c r="B252" s="29"/>
      <c r="C252" s="44"/>
      <c r="D252" s="44"/>
      <c r="E252" s="44"/>
      <c r="F252" s="29"/>
      <c r="G252" s="3"/>
    </row>
    <row r="253" spans="1:7" x14ac:dyDescent="0.25">
      <c r="A253" s="2"/>
      <c r="B253" s="29"/>
      <c r="C253" s="44"/>
      <c r="D253" s="44"/>
      <c r="E253" s="44"/>
      <c r="F253" s="29"/>
      <c r="G253" s="3"/>
    </row>
    <row r="254" spans="1:7" x14ac:dyDescent="0.25">
      <c r="A254" s="2"/>
      <c r="B254" s="29"/>
      <c r="C254" s="44"/>
      <c r="D254" s="44"/>
      <c r="E254" s="44"/>
      <c r="F254" s="29"/>
      <c r="G254" s="3"/>
    </row>
    <row r="255" spans="1:7" x14ac:dyDescent="0.25">
      <c r="A255" s="2"/>
      <c r="B255" s="29"/>
      <c r="C255" s="44"/>
      <c r="D255" s="44"/>
      <c r="E255" s="44"/>
      <c r="F255" s="29"/>
      <c r="G255" s="3"/>
    </row>
    <row r="256" spans="1:7" x14ac:dyDescent="0.25">
      <c r="A256" s="2"/>
      <c r="B256" s="29"/>
      <c r="C256" s="44"/>
      <c r="D256" s="44"/>
      <c r="E256" s="44"/>
      <c r="F256" s="29"/>
      <c r="G256" s="3"/>
    </row>
    <row r="257" spans="1:7" x14ac:dyDescent="0.25">
      <c r="A257" s="2"/>
      <c r="B257" s="29"/>
      <c r="C257" s="44"/>
      <c r="D257" s="44"/>
      <c r="E257" s="44"/>
      <c r="F257" s="29"/>
      <c r="G257" s="3"/>
    </row>
    <row r="258" spans="1:7" x14ac:dyDescent="0.25">
      <c r="A258" s="2"/>
      <c r="B258" s="29"/>
      <c r="C258" s="44"/>
      <c r="D258" s="44"/>
      <c r="E258" s="44"/>
      <c r="F258" s="29"/>
      <c r="G258" s="3"/>
    </row>
    <row r="259" spans="1:7" x14ac:dyDescent="0.25">
      <c r="A259" s="2"/>
      <c r="B259" s="29"/>
      <c r="C259" s="44"/>
      <c r="D259" s="44"/>
      <c r="E259" s="44"/>
      <c r="F259" s="29"/>
      <c r="G259" s="3"/>
    </row>
    <row r="260" spans="1:7" x14ac:dyDescent="0.25">
      <c r="A260" s="2"/>
      <c r="B260" s="29"/>
      <c r="C260" s="44"/>
      <c r="D260" s="44"/>
      <c r="E260" s="44"/>
      <c r="F260" s="29"/>
      <c r="G260" s="3"/>
    </row>
    <row r="261" spans="1:7" x14ac:dyDescent="0.25">
      <c r="A261" s="2"/>
      <c r="B261" s="29"/>
      <c r="C261" s="44"/>
      <c r="D261" s="44"/>
      <c r="E261" s="44"/>
      <c r="F261" s="29"/>
      <c r="G261" s="3"/>
    </row>
    <row r="262" spans="1:7" x14ac:dyDescent="0.25">
      <c r="A262" s="2"/>
      <c r="B262" s="29"/>
      <c r="C262" s="44"/>
      <c r="D262" s="44"/>
      <c r="E262" s="44"/>
      <c r="F262" s="29"/>
      <c r="G262" s="3"/>
    </row>
    <row r="263" spans="1:7" x14ac:dyDescent="0.25">
      <c r="A263" s="2"/>
      <c r="B263" s="29"/>
      <c r="C263" s="44"/>
      <c r="D263" s="44"/>
      <c r="E263" s="44"/>
      <c r="F263" s="29"/>
      <c r="G263" s="3"/>
    </row>
    <row r="264" spans="1:7" x14ac:dyDescent="0.25">
      <c r="A264" s="2"/>
      <c r="B264" s="29"/>
      <c r="C264" s="44"/>
      <c r="D264" s="44"/>
      <c r="E264" s="44"/>
      <c r="F264" s="29"/>
      <c r="G264" s="3"/>
    </row>
    <row r="265" spans="1:7" x14ac:dyDescent="0.25">
      <c r="A265" s="2"/>
      <c r="B265" s="29"/>
      <c r="C265" s="44"/>
      <c r="D265" s="44"/>
      <c r="E265" s="44"/>
      <c r="F265" s="29"/>
      <c r="G265" s="3"/>
    </row>
    <row r="266" spans="1:7" x14ac:dyDescent="0.25">
      <c r="A266" s="2"/>
      <c r="B266" s="29"/>
      <c r="C266" s="44"/>
      <c r="D266" s="44"/>
      <c r="E266" s="44"/>
      <c r="F266" s="29"/>
      <c r="G266" s="3"/>
    </row>
    <row r="267" spans="1:7" x14ac:dyDescent="0.25">
      <c r="A267" s="2"/>
      <c r="B267" s="29"/>
      <c r="C267" s="44"/>
      <c r="D267" s="44"/>
      <c r="E267" s="44"/>
      <c r="F267" s="29"/>
      <c r="G267" s="3"/>
    </row>
    <row r="268" spans="1:7" x14ac:dyDescent="0.25">
      <c r="A268" s="2"/>
      <c r="B268" s="29"/>
      <c r="C268" s="44"/>
      <c r="D268" s="44"/>
      <c r="E268" s="44"/>
      <c r="F268" s="29"/>
      <c r="G268" s="3"/>
    </row>
    <row r="269" spans="1:7" x14ac:dyDescent="0.25">
      <c r="A269" s="2"/>
      <c r="B269" s="29"/>
      <c r="C269" s="44"/>
      <c r="D269" s="44"/>
      <c r="E269" s="44"/>
      <c r="F269" s="29"/>
      <c r="G269" s="3"/>
    </row>
    <row r="270" spans="1:7" x14ac:dyDescent="0.25">
      <c r="A270" s="2"/>
      <c r="B270" s="29"/>
      <c r="C270" s="44"/>
      <c r="D270" s="44"/>
      <c r="E270" s="44"/>
      <c r="F270" s="29"/>
      <c r="G270" s="3"/>
    </row>
    <row r="271" spans="1:7" x14ac:dyDescent="0.25">
      <c r="A271" s="2"/>
      <c r="B271" s="29"/>
      <c r="C271" s="44"/>
      <c r="D271" s="44"/>
      <c r="E271" s="44"/>
      <c r="F271" s="29"/>
      <c r="G271" s="3"/>
    </row>
    <row r="272" spans="1:7" x14ac:dyDescent="0.25">
      <c r="A272" s="2"/>
      <c r="B272" s="29"/>
      <c r="C272" s="44"/>
      <c r="D272" s="44"/>
      <c r="E272" s="44"/>
      <c r="F272" s="29"/>
      <c r="G272" s="3"/>
    </row>
    <row r="273" spans="1:7" x14ac:dyDescent="0.25">
      <c r="A273" s="2"/>
      <c r="B273" s="29"/>
      <c r="C273" s="44"/>
      <c r="D273" s="44"/>
      <c r="E273" s="44"/>
      <c r="F273" s="29"/>
      <c r="G273" s="3"/>
    </row>
    <row r="274" spans="1:7" x14ac:dyDescent="0.25">
      <c r="A274" s="2"/>
      <c r="B274" s="29"/>
      <c r="C274" s="44"/>
      <c r="D274" s="44"/>
      <c r="E274" s="44"/>
      <c r="F274" s="29"/>
      <c r="G274" s="3"/>
    </row>
    <row r="275" spans="1:7" x14ac:dyDescent="0.25">
      <c r="A275" s="2"/>
      <c r="B275" s="29"/>
      <c r="C275" s="44"/>
      <c r="D275" s="44"/>
      <c r="E275" s="44"/>
      <c r="F275" s="29"/>
      <c r="G275" s="3"/>
    </row>
    <row r="276" spans="1:7" x14ac:dyDescent="0.25">
      <c r="A276" s="2"/>
      <c r="B276" s="29"/>
      <c r="C276" s="44"/>
      <c r="D276" s="44"/>
      <c r="E276" s="44"/>
      <c r="F276" s="29"/>
      <c r="G276" s="3"/>
    </row>
    <row r="277" spans="1:7" x14ac:dyDescent="0.25">
      <c r="A277" s="2"/>
      <c r="B277" s="29"/>
      <c r="C277" s="44"/>
      <c r="D277" s="44"/>
      <c r="E277" s="44"/>
      <c r="F277" s="29"/>
      <c r="G277" s="3"/>
    </row>
    <row r="278" spans="1:7" x14ac:dyDescent="0.25">
      <c r="A278" s="2"/>
      <c r="B278" s="29"/>
      <c r="C278" s="44"/>
      <c r="D278" s="44"/>
      <c r="E278" s="44"/>
      <c r="F278" s="29"/>
      <c r="G278" s="3"/>
    </row>
    <row r="279" spans="1:7" x14ac:dyDescent="0.25">
      <c r="A279" s="2"/>
      <c r="B279" s="29"/>
      <c r="C279" s="44"/>
      <c r="D279" s="44"/>
      <c r="E279" s="44"/>
      <c r="F279" s="29"/>
      <c r="G279" s="3"/>
    </row>
    <row r="280" spans="1:7" x14ac:dyDescent="0.25">
      <c r="A280" s="2"/>
      <c r="B280" s="29"/>
      <c r="C280" s="44"/>
      <c r="D280" s="44"/>
      <c r="E280" s="44"/>
      <c r="F280" s="29"/>
      <c r="G280" s="3"/>
    </row>
    <row r="281" spans="1:7" x14ac:dyDescent="0.25">
      <c r="A281" s="2"/>
      <c r="B281" s="29"/>
      <c r="C281" s="44"/>
      <c r="D281" s="44"/>
      <c r="E281" s="44"/>
      <c r="F281" s="29"/>
      <c r="G281" s="3"/>
    </row>
    <row r="282" spans="1:7" x14ac:dyDescent="0.25">
      <c r="A282" s="2"/>
      <c r="B282" s="29"/>
      <c r="C282" s="44"/>
      <c r="D282" s="44"/>
      <c r="E282" s="44"/>
      <c r="F282" s="29"/>
      <c r="G282" s="3"/>
    </row>
    <row r="283" spans="1:7" x14ac:dyDescent="0.25">
      <c r="A283" s="2"/>
      <c r="B283" s="29"/>
      <c r="C283" s="44"/>
      <c r="D283" s="44"/>
      <c r="E283" s="44"/>
      <c r="F283" s="29"/>
      <c r="G283" s="3"/>
    </row>
    <row r="284" spans="1:7" x14ac:dyDescent="0.25">
      <c r="A284" s="2"/>
      <c r="B284" s="29"/>
      <c r="C284" s="44"/>
      <c r="D284" s="44"/>
      <c r="E284" s="44"/>
      <c r="F284" s="29"/>
      <c r="G284" s="3"/>
    </row>
    <row r="285" spans="1:7" x14ac:dyDescent="0.25">
      <c r="A285" s="2"/>
      <c r="B285" s="29"/>
      <c r="C285" s="44"/>
      <c r="D285" s="44"/>
      <c r="E285" s="44"/>
      <c r="F285" s="29"/>
      <c r="G285" s="3"/>
    </row>
    <row r="286" spans="1:7" x14ac:dyDescent="0.25">
      <c r="A286" s="2"/>
      <c r="B286" s="29"/>
      <c r="C286" s="44"/>
      <c r="D286" s="44"/>
      <c r="E286" s="44"/>
      <c r="F286" s="29"/>
      <c r="G286" s="3"/>
    </row>
    <row r="287" spans="1:7" x14ac:dyDescent="0.25">
      <c r="A287" s="2"/>
      <c r="B287" s="29"/>
      <c r="C287" s="44"/>
      <c r="D287" s="44"/>
      <c r="E287" s="44"/>
      <c r="F287" s="29"/>
      <c r="G287" s="3"/>
    </row>
    <row r="288" spans="1:7" x14ac:dyDescent="0.25">
      <c r="A288" s="2"/>
      <c r="B288" s="29"/>
      <c r="C288" s="44"/>
      <c r="D288" s="44"/>
      <c r="E288" s="44"/>
      <c r="F288" s="29"/>
      <c r="G288" s="3"/>
    </row>
    <row r="289" spans="1:7" x14ac:dyDescent="0.25">
      <c r="A289" s="2"/>
      <c r="B289" s="29"/>
      <c r="C289" s="44"/>
      <c r="D289" s="44"/>
      <c r="E289" s="44"/>
      <c r="F289" s="29"/>
      <c r="G289" s="3"/>
    </row>
    <row r="290" spans="1:7" x14ac:dyDescent="0.25">
      <c r="A290" s="2"/>
      <c r="B290" s="29"/>
      <c r="C290" s="44"/>
      <c r="D290" s="44"/>
      <c r="E290" s="44"/>
      <c r="F290" s="29"/>
      <c r="G290" s="3"/>
    </row>
    <row r="291" spans="1:7" x14ac:dyDescent="0.25">
      <c r="A291" s="2"/>
      <c r="B291" s="29"/>
      <c r="C291" s="44"/>
      <c r="D291" s="44"/>
      <c r="E291" s="44"/>
      <c r="F291" s="29"/>
      <c r="G291" s="3"/>
    </row>
    <row r="292" spans="1:7" x14ac:dyDescent="0.25">
      <c r="A292" s="2"/>
      <c r="B292" s="29"/>
      <c r="C292" s="44"/>
      <c r="D292" s="44"/>
      <c r="E292" s="44"/>
      <c r="F292" s="29"/>
      <c r="G292" s="3"/>
    </row>
    <row r="293" spans="1:7" x14ac:dyDescent="0.25">
      <c r="A293" s="2"/>
      <c r="B293" s="29"/>
      <c r="C293" s="44"/>
      <c r="D293" s="44"/>
      <c r="E293" s="44"/>
      <c r="F293" s="29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W25"/>
  <sheetViews>
    <sheetView workbookViewId="0">
      <selection activeCell="B20" sqref="B20"/>
    </sheetView>
  </sheetViews>
  <sheetFormatPr defaultColWidth="9.140625" defaultRowHeight="15" x14ac:dyDescent="0.25"/>
  <cols>
    <col min="1" max="1" width="18.42578125" style="15" customWidth="1"/>
    <col min="2" max="2" width="12.28515625" style="15" customWidth="1"/>
    <col min="3" max="3" width="16.42578125" style="15" bestFit="1" customWidth="1"/>
    <col min="4" max="4" width="18.140625" style="15" customWidth="1"/>
    <col min="5" max="6" width="11.85546875" style="15" customWidth="1"/>
    <col min="7" max="11" width="9.140625" style="15"/>
    <col min="12" max="12" width="10.85546875" style="15" customWidth="1"/>
    <col min="13" max="13" width="14.140625" style="15" customWidth="1"/>
    <col min="14" max="16" width="9.140625" style="15"/>
    <col min="17" max="17" width="14.85546875" style="15" customWidth="1"/>
    <col min="18" max="18" width="14" style="15" customWidth="1"/>
    <col min="19" max="21" width="9.140625" style="15"/>
    <col min="22" max="22" width="15" style="15" customWidth="1"/>
    <col min="23" max="16384" width="9.140625" style="15"/>
  </cols>
  <sheetData>
    <row r="1" spans="1:23" ht="49.5" customHeight="1" x14ac:dyDescent="0.25">
      <c r="A1" s="16" t="s">
        <v>52</v>
      </c>
      <c r="B1" s="26" t="s">
        <v>51</v>
      </c>
      <c r="C1" s="26" t="s">
        <v>50</v>
      </c>
      <c r="D1" s="26" t="s">
        <v>49</v>
      </c>
      <c r="E1" s="26" t="s">
        <v>48</v>
      </c>
      <c r="F1" s="26" t="s">
        <v>47</v>
      </c>
      <c r="G1" s="26" t="s">
        <v>27</v>
      </c>
      <c r="L1" s="15" t="s">
        <v>46</v>
      </c>
      <c r="M1" s="15" t="s">
        <v>34</v>
      </c>
      <c r="Q1" s="15" t="s">
        <v>42</v>
      </c>
      <c r="R1" s="15" t="s">
        <v>34</v>
      </c>
      <c r="S1" s="15">
        <v>11500</v>
      </c>
      <c r="U1" s="15" t="s">
        <v>41</v>
      </c>
      <c r="V1" s="15" t="s">
        <v>34</v>
      </c>
      <c r="W1" s="15">
        <v>12000</v>
      </c>
    </row>
    <row r="2" spans="1:23" x14ac:dyDescent="0.25">
      <c r="B2" s="15" t="s">
        <v>38</v>
      </c>
      <c r="C2" s="15" t="s">
        <v>34</v>
      </c>
      <c r="L2" s="15" t="s">
        <v>45</v>
      </c>
      <c r="M2" s="15" t="s">
        <v>33</v>
      </c>
      <c r="Q2" s="15" t="s">
        <v>42</v>
      </c>
      <c r="R2" s="15" t="s">
        <v>33</v>
      </c>
      <c r="S2" s="15">
        <v>11500</v>
      </c>
      <c r="U2" s="15" t="s">
        <v>41</v>
      </c>
      <c r="V2" s="15" t="s">
        <v>33</v>
      </c>
      <c r="W2" s="15">
        <v>12000</v>
      </c>
    </row>
    <row r="3" spans="1:23" x14ac:dyDescent="0.25">
      <c r="L3" s="15" t="s">
        <v>44</v>
      </c>
      <c r="M3" s="15" t="s">
        <v>32</v>
      </c>
      <c r="Q3" s="15" t="s">
        <v>42</v>
      </c>
      <c r="R3" s="15" t="s">
        <v>32</v>
      </c>
      <c r="S3" s="15">
        <v>11500</v>
      </c>
      <c r="U3" s="15" t="s">
        <v>41</v>
      </c>
      <c r="V3" s="15" t="s">
        <v>32</v>
      </c>
      <c r="W3" s="15">
        <v>12000</v>
      </c>
    </row>
    <row r="4" spans="1:23" x14ac:dyDescent="0.25">
      <c r="L4" s="15" t="s">
        <v>36</v>
      </c>
      <c r="M4" s="15" t="s">
        <v>31</v>
      </c>
      <c r="Q4" s="15" t="s">
        <v>42</v>
      </c>
      <c r="R4" s="15" t="s">
        <v>31</v>
      </c>
      <c r="S4" s="15">
        <v>11500</v>
      </c>
      <c r="U4" s="15" t="s">
        <v>41</v>
      </c>
      <c r="V4" s="15" t="s">
        <v>31</v>
      </c>
      <c r="W4" s="15">
        <v>12000</v>
      </c>
    </row>
    <row r="5" spans="1:23" x14ac:dyDescent="0.25">
      <c r="L5" s="15" t="s">
        <v>38</v>
      </c>
      <c r="M5" s="15" t="s">
        <v>30</v>
      </c>
      <c r="Q5" s="15" t="s">
        <v>42</v>
      </c>
      <c r="R5" s="15" t="s">
        <v>30</v>
      </c>
      <c r="S5" s="15">
        <v>11500</v>
      </c>
      <c r="U5" s="15" t="s">
        <v>41</v>
      </c>
      <c r="V5" s="15" t="s">
        <v>30</v>
      </c>
      <c r="W5" s="15">
        <v>12000</v>
      </c>
    </row>
    <row r="6" spans="1:23" x14ac:dyDescent="0.25">
      <c r="L6" s="15" t="s">
        <v>41</v>
      </c>
      <c r="M6" s="15" t="s">
        <v>29</v>
      </c>
      <c r="Q6" s="15" t="s">
        <v>42</v>
      </c>
      <c r="R6" s="15" t="s">
        <v>29</v>
      </c>
      <c r="S6" s="15">
        <v>11500</v>
      </c>
      <c r="U6" s="15" t="s">
        <v>41</v>
      </c>
      <c r="V6" s="15" t="s">
        <v>29</v>
      </c>
      <c r="W6" s="15">
        <v>12000</v>
      </c>
    </row>
    <row r="7" spans="1:23" x14ac:dyDescent="0.25">
      <c r="L7" s="15" t="s">
        <v>43</v>
      </c>
      <c r="M7" s="15" t="s">
        <v>28</v>
      </c>
      <c r="Q7" s="15" t="s">
        <v>42</v>
      </c>
      <c r="R7" s="15" t="s">
        <v>28</v>
      </c>
      <c r="S7" s="15">
        <v>11500</v>
      </c>
      <c r="U7" s="15" t="s">
        <v>41</v>
      </c>
      <c r="V7" s="15" t="s">
        <v>28</v>
      </c>
      <c r="W7" s="15">
        <v>12000</v>
      </c>
    </row>
    <row r="8" spans="1:23" x14ac:dyDescent="0.25">
      <c r="L8" s="15" t="s">
        <v>40</v>
      </c>
    </row>
    <row r="9" spans="1:23" x14ac:dyDescent="0.25">
      <c r="L9" s="15" t="s">
        <v>35</v>
      </c>
    </row>
    <row r="10" spans="1:23" x14ac:dyDescent="0.25">
      <c r="L10" s="15" t="s">
        <v>39</v>
      </c>
      <c r="Q10" s="15" t="s">
        <v>36</v>
      </c>
      <c r="R10" s="15" t="s">
        <v>34</v>
      </c>
      <c r="S10" s="15">
        <v>11500</v>
      </c>
      <c r="U10" s="15" t="s">
        <v>39</v>
      </c>
      <c r="V10" s="15" t="s">
        <v>28</v>
      </c>
      <c r="W10" s="15">
        <v>15000</v>
      </c>
    </row>
    <row r="11" spans="1:23" x14ac:dyDescent="0.25">
      <c r="Q11" s="15" t="s">
        <v>36</v>
      </c>
      <c r="R11" s="15" t="s">
        <v>33</v>
      </c>
      <c r="S11" s="15">
        <v>11500</v>
      </c>
    </row>
    <row r="12" spans="1:23" x14ac:dyDescent="0.25">
      <c r="Q12" s="15" t="s">
        <v>36</v>
      </c>
      <c r="R12" s="15" t="s">
        <v>32</v>
      </c>
      <c r="S12" s="15">
        <v>11500</v>
      </c>
      <c r="U12" s="15" t="s">
        <v>38</v>
      </c>
      <c r="V12" s="15" t="s">
        <v>37</v>
      </c>
      <c r="W12" s="15">
        <v>7200</v>
      </c>
    </row>
    <row r="13" spans="1:23" x14ac:dyDescent="0.25">
      <c r="Q13" s="15" t="s">
        <v>36</v>
      </c>
      <c r="R13" s="15" t="s">
        <v>31</v>
      </c>
      <c r="S13" s="15">
        <v>11500</v>
      </c>
    </row>
    <row r="14" spans="1:23" x14ac:dyDescent="0.25">
      <c r="Q14" s="15" t="s">
        <v>36</v>
      </c>
      <c r="R14" s="15" t="s">
        <v>30</v>
      </c>
      <c r="S14" s="15">
        <v>11500</v>
      </c>
    </row>
    <row r="15" spans="1:23" x14ac:dyDescent="0.25">
      <c r="Q15" s="15" t="s">
        <v>36</v>
      </c>
      <c r="R15" s="15" t="s">
        <v>29</v>
      </c>
      <c r="S15" s="15">
        <v>11500</v>
      </c>
    </row>
    <row r="16" spans="1:23" x14ac:dyDescent="0.25">
      <c r="Q16" s="15" t="s">
        <v>36</v>
      </c>
      <c r="R16" s="15" t="s">
        <v>28</v>
      </c>
      <c r="S16" s="15">
        <v>11500</v>
      </c>
    </row>
    <row r="19" spans="17:19" x14ac:dyDescent="0.25">
      <c r="Q19" s="15" t="s">
        <v>35</v>
      </c>
      <c r="R19" s="15" t="s">
        <v>34</v>
      </c>
      <c r="S19" s="15">
        <v>9000</v>
      </c>
    </row>
    <row r="20" spans="17:19" x14ac:dyDescent="0.25">
      <c r="R20" s="15" t="s">
        <v>33</v>
      </c>
      <c r="S20" s="15">
        <v>11000</v>
      </c>
    </row>
    <row r="21" spans="17:19" x14ac:dyDescent="0.25">
      <c r="R21" s="15" t="s">
        <v>32</v>
      </c>
      <c r="S21" s="15">
        <v>11500</v>
      </c>
    </row>
    <row r="22" spans="17:19" x14ac:dyDescent="0.25">
      <c r="R22" s="15" t="s">
        <v>31</v>
      </c>
    </row>
    <row r="23" spans="17:19" x14ac:dyDescent="0.25">
      <c r="R23" s="15" t="s">
        <v>30</v>
      </c>
    </row>
    <row r="24" spans="17:19" x14ac:dyDescent="0.25">
      <c r="R24" s="15" t="s">
        <v>29</v>
      </c>
    </row>
    <row r="25" spans="17:19" x14ac:dyDescent="0.25">
      <c r="R25" s="15" t="s">
        <v>28</v>
      </c>
      <c r="S25" s="15">
        <v>11500</v>
      </c>
    </row>
  </sheetData>
  <dataValidations count="2">
    <dataValidation type="list" allowBlank="1" showInputMessage="1" showErrorMessage="1" sqref="C2:C999" xr:uid="{53A687E2-E117-45FA-A2D2-FF89650FC2DF}">
      <formula1>$M$1:$M$7</formula1>
    </dataValidation>
    <dataValidation type="list" allowBlank="1" showInputMessage="1" showErrorMessage="1" sqref="B2:B999" xr:uid="{1BB30391-3D6D-40C0-9154-43DB673A1EB0}">
      <formula1>$L$1:$L$10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topLeftCell="A40" zoomScaleNormal="100" workbookViewId="0">
      <selection activeCell="E64" sqref="E64"/>
    </sheetView>
  </sheetViews>
  <sheetFormatPr defaultColWidth="9.140625" defaultRowHeight="15" x14ac:dyDescent="0.25"/>
  <cols>
    <col min="1" max="1" width="30.7109375" style="17" customWidth="1"/>
    <col min="2" max="2" width="12.7109375" style="15" customWidth="1"/>
    <col min="3" max="3" width="9.140625" style="15"/>
    <col min="4" max="4" width="10.5703125" style="15" customWidth="1"/>
    <col min="5" max="5" width="13.5703125" style="15" customWidth="1"/>
    <col min="6" max="6" width="10.5703125" style="15" customWidth="1"/>
    <col min="7" max="7" width="12" style="15" hidden="1" customWidth="1"/>
    <col min="8" max="8" width="12.28515625" style="15" customWidth="1"/>
    <col min="9" max="9" width="9" style="15" customWidth="1"/>
    <col min="10" max="10" width="28.5703125" style="15" hidden="1" customWidth="1"/>
    <col min="11" max="11" width="12.42578125" style="15" hidden="1" customWidth="1"/>
    <col min="12" max="12" width="12" style="15" hidden="1" customWidth="1"/>
    <col min="13" max="13" width="11.42578125" style="15" hidden="1" customWidth="1"/>
    <col min="14" max="14" width="10.28515625" style="15" hidden="1" customWidth="1"/>
    <col min="15" max="15" width="12" style="15" hidden="1" customWidth="1"/>
    <col min="16" max="16" width="9.140625" style="15" hidden="1" customWidth="1"/>
    <col min="17" max="17" width="3.28515625" style="15" hidden="1" customWidth="1"/>
    <col min="18" max="18" width="8.85546875" style="15" customWidth="1"/>
    <col min="19" max="16384" width="9.140625" style="15"/>
  </cols>
  <sheetData>
    <row r="1" spans="1:18" ht="45" x14ac:dyDescent="0.25">
      <c r="A1" s="30" t="s">
        <v>52</v>
      </c>
      <c r="B1" s="31" t="s">
        <v>123</v>
      </c>
      <c r="C1" s="31" t="s">
        <v>122</v>
      </c>
      <c r="D1" s="31" t="s">
        <v>51</v>
      </c>
      <c r="E1" s="32" t="s">
        <v>1</v>
      </c>
      <c r="F1" s="30" t="s">
        <v>47</v>
      </c>
      <c r="G1" s="25" t="s">
        <v>121</v>
      </c>
      <c r="H1" s="33" t="s">
        <v>120</v>
      </c>
      <c r="I1" s="24">
        <f>SUM(F:F)</f>
        <v>344490</v>
      </c>
      <c r="J1" s="15" t="s">
        <v>56</v>
      </c>
      <c r="K1" s="15" t="s">
        <v>63</v>
      </c>
      <c r="L1" s="15" t="s">
        <v>88</v>
      </c>
      <c r="N1" s="46" t="s">
        <v>88</v>
      </c>
      <c r="O1" s="46"/>
      <c r="P1" s="46"/>
      <c r="Q1" s="15" t="s">
        <v>119</v>
      </c>
      <c r="R1" s="23"/>
    </row>
    <row r="2" spans="1:18" ht="15.75" x14ac:dyDescent="0.25">
      <c r="A2" s="17" t="s">
        <v>118</v>
      </c>
      <c r="B2" s="17" t="s">
        <v>56</v>
      </c>
      <c r="C2" s="17" t="s">
        <v>55</v>
      </c>
      <c r="D2" s="17" t="s">
        <v>88</v>
      </c>
      <c r="E2" s="19">
        <v>43831</v>
      </c>
      <c r="F2" s="18">
        <f>IFERROR(VLOOKUP(CONCATENATE(B2,"_",C2,"_",D2),[1]Список!A:B,2,0),"")</f>
        <v>0</v>
      </c>
      <c r="H2" s="34" t="s">
        <v>117</v>
      </c>
      <c r="I2" s="35">
        <f>I1/SUM([1]Data!B3:M3)</f>
        <v>0.51760198332206442</v>
      </c>
      <c r="J2" s="15" t="s">
        <v>89</v>
      </c>
      <c r="K2" s="15" t="s">
        <v>55</v>
      </c>
      <c r="L2" s="15" t="s">
        <v>54</v>
      </c>
      <c r="N2" s="21" t="s">
        <v>56</v>
      </c>
      <c r="O2" s="21" t="s">
        <v>55</v>
      </c>
      <c r="P2" s="21">
        <v>14790</v>
      </c>
      <c r="Q2" s="20">
        <f>F10/P2</f>
        <v>0.45909398242055444</v>
      </c>
      <c r="R2" s="22"/>
    </row>
    <row r="3" spans="1:18" ht="15.75" x14ac:dyDescent="0.25">
      <c r="A3" s="17" t="s">
        <v>116</v>
      </c>
      <c r="B3" s="17" t="s">
        <v>56</v>
      </c>
      <c r="C3" s="17" t="s">
        <v>55</v>
      </c>
      <c r="D3" s="17" t="s">
        <v>88</v>
      </c>
      <c r="E3" s="19">
        <v>43831</v>
      </c>
      <c r="F3" s="18">
        <f>IFERROR(VLOOKUP(CONCATENATE(B3,"_",C3,"_",D3),[1]Список!A:B,2,0),"")</f>
        <v>0</v>
      </c>
      <c r="N3" s="21"/>
      <c r="O3" s="21" t="s">
        <v>63</v>
      </c>
      <c r="P3" s="21">
        <v>22185</v>
      </c>
      <c r="Q3" s="20">
        <f>F15/G15</f>
        <v>0.4455713319810683</v>
      </c>
      <c r="R3" s="22"/>
    </row>
    <row r="4" spans="1:18" ht="15.75" x14ac:dyDescent="0.25">
      <c r="A4" s="17" t="s">
        <v>115</v>
      </c>
      <c r="B4" s="17" t="s">
        <v>56</v>
      </c>
      <c r="C4" s="17" t="s">
        <v>55</v>
      </c>
      <c r="D4" s="17" t="s">
        <v>88</v>
      </c>
      <c r="E4" s="19">
        <v>43831</v>
      </c>
      <c r="F4" s="18">
        <f>IFERROR(VLOOKUP(CONCATENATE(B4,"_",C4,"_",D4),[1]Список!A:B,2,0),"")</f>
        <v>0</v>
      </c>
      <c r="N4" s="21" t="s">
        <v>89</v>
      </c>
      <c r="O4" s="21" t="s">
        <v>55</v>
      </c>
      <c r="P4" s="21">
        <v>25025</v>
      </c>
      <c r="Q4" s="20"/>
      <c r="R4" s="22"/>
    </row>
    <row r="5" spans="1:18" x14ac:dyDescent="0.25">
      <c r="A5" s="17" t="s">
        <v>114</v>
      </c>
      <c r="B5" s="17" t="s">
        <v>56</v>
      </c>
      <c r="C5" s="17" t="s">
        <v>55</v>
      </c>
      <c r="D5" s="17" t="s">
        <v>88</v>
      </c>
      <c r="E5" s="19">
        <v>43831</v>
      </c>
      <c r="F5" s="18">
        <f>IFERROR(VLOOKUP(CONCATENATE(B5,"_",C5,"_",D5),[1]Список!A:B,2,0),"")</f>
        <v>0</v>
      </c>
      <c r="N5" s="21"/>
      <c r="O5" s="21" t="s">
        <v>63</v>
      </c>
      <c r="P5" s="21">
        <v>25025</v>
      </c>
      <c r="Q5" s="20"/>
    </row>
    <row r="6" spans="1:18" x14ac:dyDescent="0.25">
      <c r="A6" s="17" t="s">
        <v>113</v>
      </c>
      <c r="B6" s="17" t="s">
        <v>56</v>
      </c>
      <c r="C6" s="17" t="s">
        <v>55</v>
      </c>
      <c r="D6" s="17" t="s">
        <v>88</v>
      </c>
      <c r="E6" s="19">
        <v>43831</v>
      </c>
      <c r="F6" s="18">
        <f>IFERROR(VLOOKUP(CONCATENATE(B6,"_",C6,"_",D6),[1]Список!A:B,2,0),"")</f>
        <v>0</v>
      </c>
    </row>
    <row r="7" spans="1:18" x14ac:dyDescent="0.25">
      <c r="A7" s="17" t="s">
        <v>112</v>
      </c>
      <c r="B7" s="17" t="s">
        <v>89</v>
      </c>
      <c r="C7" s="17" t="s">
        <v>55</v>
      </c>
      <c r="D7" s="17" t="s">
        <v>88</v>
      </c>
      <c r="E7" s="19">
        <v>43831</v>
      </c>
      <c r="F7" s="18">
        <f>IFERROR(VLOOKUP(CONCATENATE(B7,"_",C7,"_",D7),[1]Список!A:B,2,0),"")</f>
        <v>0</v>
      </c>
    </row>
    <row r="8" spans="1:18" x14ac:dyDescent="0.25">
      <c r="A8" s="17" t="s">
        <v>111</v>
      </c>
      <c r="B8" s="17" t="s">
        <v>56</v>
      </c>
      <c r="C8" s="17" t="s">
        <v>55</v>
      </c>
      <c r="D8" s="17" t="s">
        <v>88</v>
      </c>
      <c r="E8" s="19">
        <v>43831</v>
      </c>
      <c r="F8" s="18">
        <f>IFERROR(VLOOKUP(CONCATENATE(B8,"_",C8,"_",D8),[1]Список!A:B,2,0),"")</f>
        <v>0</v>
      </c>
    </row>
    <row r="9" spans="1:18" x14ac:dyDescent="0.25">
      <c r="A9" s="17" t="s">
        <v>110</v>
      </c>
      <c r="B9" s="17" t="s">
        <v>56</v>
      </c>
      <c r="C9" s="17" t="s">
        <v>55</v>
      </c>
      <c r="D9" s="17" t="s">
        <v>88</v>
      </c>
      <c r="E9" s="19">
        <v>43831</v>
      </c>
      <c r="F9" s="18">
        <f>IFERROR(VLOOKUP(CONCATENATE(B9,"_",C9,"_",D9),[1]Список!A:B,2,0),"")</f>
        <v>0</v>
      </c>
    </row>
    <row r="10" spans="1:18" x14ac:dyDescent="0.25">
      <c r="A10" s="17" t="s">
        <v>109</v>
      </c>
      <c r="B10" s="17" t="s">
        <v>56</v>
      </c>
      <c r="C10" s="17" t="s">
        <v>55</v>
      </c>
      <c r="D10" s="17" t="s">
        <v>54</v>
      </c>
      <c r="E10" s="19">
        <v>43862</v>
      </c>
      <c r="F10" s="18">
        <f>IFERROR(VLOOKUP(CONCATENATE(B10,"_",C10,"_",D10),[1]Список!A:B,2,0),"")</f>
        <v>6790</v>
      </c>
      <c r="G10" s="15">
        <f>IF(OR(D10="Excont",D10=""),"",IF(D10="URFU",IF(AND(B10=$N$2,C10=$O$2),$P$2,IF(AND(B10=$N$2,C10=$O$3),$P$3,IF(AND(B10=$N$4,C10=$O$2),$P$4,IF(AND(B10=N4,C10=$O$3),$P$5,0))))))</f>
        <v>14790</v>
      </c>
    </row>
    <row r="11" spans="1:18" x14ac:dyDescent="0.25">
      <c r="A11" s="17" t="s">
        <v>108</v>
      </c>
      <c r="B11" s="17" t="s">
        <v>56</v>
      </c>
      <c r="C11" s="17" t="s">
        <v>55</v>
      </c>
      <c r="D11" s="17" t="s">
        <v>88</v>
      </c>
      <c r="E11" s="19">
        <v>43862</v>
      </c>
      <c r="F11" s="18">
        <f>IFERROR(VLOOKUP(CONCATENATE(B11,"_",C11,"_",D11),[1]Список!A:B,2,0),"")</f>
        <v>0</v>
      </c>
      <c r="G11" s="15" t="str">
        <f>IF(OR(D11="Excont",D11=""),"",IF(D11="URFU",IF(AND(B11=$N$2,C11=$O$2),$P$2,IF(AND(B11=$N$2,C11=$O$3),$P$3,IF(AND(B11=$N$4,C11=$O$2),$P$4,IF(AND(B11=N5,C11=$O$3),$P$5,0))))))</f>
        <v/>
      </c>
    </row>
    <row r="12" spans="1:18" x14ac:dyDescent="0.25">
      <c r="A12" s="17" t="s">
        <v>107</v>
      </c>
      <c r="B12" s="17" t="s">
        <v>56</v>
      </c>
      <c r="C12" s="17" t="s">
        <v>55</v>
      </c>
      <c r="D12" s="17" t="s">
        <v>88</v>
      </c>
      <c r="E12" s="19">
        <v>43862</v>
      </c>
      <c r="F12" s="18">
        <f>IFERROR(VLOOKUP(CONCATENATE(B12,"_",C12,"_",D12),[1]Список!A:B,2,0),"")</f>
        <v>0</v>
      </c>
      <c r="G12" s="15" t="str">
        <f>IF(OR(D12="Excont",D12=""),"",IF(D12="URFU",IF(AND(B12=$N$2,C12=$O$2),$P$2,IF(AND(B12=$N$2,C12=$O$3),$P$3,IF(AND(B12=$N$4,C12=$O$2),$P$4,IF(AND(B12=#REF!,C12=$O$3),$P$5,0))))))</f>
        <v/>
      </c>
    </row>
    <row r="13" spans="1:18" x14ac:dyDescent="0.25">
      <c r="A13" s="17" t="s">
        <v>106</v>
      </c>
      <c r="B13" s="17" t="s">
        <v>56</v>
      </c>
      <c r="C13" s="17" t="s">
        <v>55</v>
      </c>
      <c r="D13" s="17" t="s">
        <v>54</v>
      </c>
      <c r="E13" s="19">
        <v>43862</v>
      </c>
      <c r="F13" s="18">
        <f>IFERROR(VLOOKUP(CONCATENATE(B13,"_",C13,"_",D13),[1]Список!A:B,2,0),"")</f>
        <v>6790</v>
      </c>
      <c r="G13" s="15">
        <f>IF(OR(D13="Excont",D13=""),"",IF(D13="URFU",IF(AND(B13=$N$2,C13=$O$2),$P$2,IF(AND(B13=$N$2,C13=$O$3),$P$3,IF(AND(B13=$N$4,C13=$O$2),$P$4,IF(AND(B13=N6,C13=$O$3),$P$5,0))))))</f>
        <v>14790</v>
      </c>
    </row>
    <row r="14" spans="1:18" x14ac:dyDescent="0.25">
      <c r="A14" s="17" t="s">
        <v>105</v>
      </c>
      <c r="B14" s="17" t="s">
        <v>56</v>
      </c>
      <c r="C14" s="17" t="s">
        <v>55</v>
      </c>
      <c r="D14" s="17" t="s">
        <v>88</v>
      </c>
      <c r="E14" s="19">
        <v>43862</v>
      </c>
      <c r="F14" s="18">
        <f>IFERROR(VLOOKUP(CONCATENATE(B14,"_",C14,"_",D14),[1]Список!A:B,2,0),"")</f>
        <v>0</v>
      </c>
      <c r="G14" s="15" t="str">
        <f>IF(OR(D14="Excont",D14=""),"",IF(D14="URFU",IF(AND(B14=$N$2,C14=$O$2),$P$2,IF(AND(B14=$N$2,C14=$O$3),$P$3,IF(AND(B14=$N$4,C14=$O$2),$P$4,IF(AND(B14=N7,C14=$O$3),$P$5,0))))))</f>
        <v/>
      </c>
    </row>
    <row r="15" spans="1:18" x14ac:dyDescent="0.25">
      <c r="A15" s="17" t="s">
        <v>104</v>
      </c>
      <c r="B15" s="17" t="s">
        <v>56</v>
      </c>
      <c r="C15" s="17" t="s">
        <v>63</v>
      </c>
      <c r="D15" s="17" t="s">
        <v>54</v>
      </c>
      <c r="E15" s="19">
        <v>43862</v>
      </c>
      <c r="F15" s="18">
        <f>IFERROR(VLOOKUP(CONCATENATE(B15,"_",C15,"_",D15),[1]Список!A:B,2,0),"")</f>
        <v>9885</v>
      </c>
      <c r="G15" s="15">
        <f>IF(OR(D15="Excont",D15=""),"",IF(D15="URFU",IF(AND(B15=$N$2,C15=$O$2),$P$2,IF(AND(B15=$N$2,C15=$O$3),$P$3,IF(AND(B15=$N$4,C15=$O$2),$P$4,IF(AND(B15=#REF!,C15=$O$3),$P$5,0))))))</f>
        <v>22185</v>
      </c>
    </row>
    <row r="16" spans="1:18" x14ac:dyDescent="0.25">
      <c r="A16" s="17" t="s">
        <v>103</v>
      </c>
      <c r="B16" s="17" t="s">
        <v>56</v>
      </c>
      <c r="C16" s="17" t="s">
        <v>63</v>
      </c>
      <c r="D16" s="17" t="s">
        <v>54</v>
      </c>
      <c r="E16" s="19">
        <v>43862</v>
      </c>
      <c r="F16" s="18">
        <f>IFERROR(VLOOKUP(CONCATENATE(B16,"_",C16,"_",D16),[1]Список!A:B,2,0),"")</f>
        <v>9885</v>
      </c>
      <c r="G16" s="15">
        <f>IF(OR(D16="Excont",D16=""),"",IF(D16="URFU",IF(AND(B16=$N$2,C16=$O$2),$P$2,IF(AND(B16=$N$2,C16=$O$3),$P$3,IF(AND(B16=$N$4,C16=$O$2),$P$4,IF(AND(B16=[1]Data!A4,C16=$O$3),$P$5,0))))))</f>
        <v>22185</v>
      </c>
    </row>
    <row r="17" spans="1:7" x14ac:dyDescent="0.25">
      <c r="A17" s="17" t="s">
        <v>102</v>
      </c>
      <c r="B17" s="17" t="s">
        <v>56</v>
      </c>
      <c r="C17" s="17" t="s">
        <v>55</v>
      </c>
      <c r="D17" s="17" t="s">
        <v>54</v>
      </c>
      <c r="E17" s="19">
        <v>43891</v>
      </c>
      <c r="F17" s="18">
        <f>IFERROR(VLOOKUP(CONCATENATE(B17,"_",C17,"_",D17),[1]Список!A:B,2,0),"")</f>
        <v>6790</v>
      </c>
      <c r="G17" s="15">
        <f>IF(OR(D17="Excont",D17=""),"",IF(D17="URFU",IF(AND(B17=$N$2,C17=$O$2),$P$2,IF(AND(B17=$N$2,C17=$O$3),$P$3,IF(AND(B17=$N$4,C17=$O$2),$P$4,IF(AND(B17=[1]Data!B1,C17=$O$3),$P$5,0))))))</f>
        <v>14790</v>
      </c>
    </row>
    <row r="18" spans="1:7" x14ac:dyDescent="0.25">
      <c r="A18" s="17" t="s">
        <v>101</v>
      </c>
      <c r="B18" s="17" t="s">
        <v>56</v>
      </c>
      <c r="C18" s="17" t="s">
        <v>55</v>
      </c>
      <c r="D18" s="17" t="s">
        <v>54</v>
      </c>
      <c r="E18" s="19">
        <v>43891</v>
      </c>
      <c r="F18" s="18">
        <f>IFERROR(VLOOKUP(CONCATENATE(B18,"_",C18,"_",D18),[1]Список!A:B,2,0),"")</f>
        <v>6790</v>
      </c>
      <c r="G18" s="15">
        <f>IF(OR(D18="Excont",D18=""),"",IF(D18="URFU",IF(AND(B18=$N$2,C18=$O$2),$P$2,IF(AND(B18=$N$2,C18=$O$3),$P$3,IF(AND(B18=$N$4,C18=$O$2),$P$4,IF(AND(B18=[1]Data!C1,C18=$O$3),$P$5,0))))))</f>
        <v>14790</v>
      </c>
    </row>
    <row r="19" spans="1:7" x14ac:dyDescent="0.25">
      <c r="A19" s="17" t="s">
        <v>100</v>
      </c>
      <c r="B19" s="17" t="s">
        <v>56</v>
      </c>
      <c r="C19" s="17" t="s">
        <v>55</v>
      </c>
      <c r="D19" s="17" t="s">
        <v>54</v>
      </c>
      <c r="E19" s="19">
        <v>43891</v>
      </c>
      <c r="F19" s="18">
        <f>IFERROR(VLOOKUP(CONCATENATE(B19,"_",C19,"_",D19),[1]Список!A:B,2,0),"")</f>
        <v>6790</v>
      </c>
      <c r="G19" s="15">
        <f>IF(OR(D19="Excont",D19=""),"",IF(D19="URFU",IF(AND(B19=$N$2,C19=$O$2),$P$2,IF(AND(B19=$N$2,C19=$O$3),$P$3,IF(AND(B19=$N$4,C19=$O$2),$P$4,IF(AND(B19=[1]Data!D1,C19=$O$3),$P$5,0))))))</f>
        <v>14790</v>
      </c>
    </row>
    <row r="20" spans="1:7" x14ac:dyDescent="0.25">
      <c r="A20" s="17" t="s">
        <v>99</v>
      </c>
      <c r="B20" s="17" t="s">
        <v>56</v>
      </c>
      <c r="C20" s="17" t="s">
        <v>55</v>
      </c>
      <c r="D20" s="17" t="s">
        <v>54</v>
      </c>
      <c r="E20" s="19">
        <v>43891</v>
      </c>
      <c r="F20" s="18">
        <f>IFERROR(VLOOKUP(CONCATENATE(B20,"_",C20,"_",D20),[1]Список!A:B,2,0),"")</f>
        <v>6790</v>
      </c>
      <c r="G20" s="15">
        <f>IF(OR(D20="Excont",D20=""),"",IF(D20="URFU",IF(AND(B20=$N$2,C20=$O$2),$P$2,IF(AND(B20=$N$2,C20=$O$3),$P$3,IF(AND(B20=$N$4,C20=$O$2),$P$4,IF(AND(B20=[1]Data!E1,C20=$O$3),$P$5,0))))))</f>
        <v>14790</v>
      </c>
    </row>
    <row r="21" spans="1:7" x14ac:dyDescent="0.25">
      <c r="A21" s="17" t="s">
        <v>98</v>
      </c>
      <c r="B21" s="17" t="s">
        <v>56</v>
      </c>
      <c r="C21" s="17" t="s">
        <v>55</v>
      </c>
      <c r="D21" s="17" t="s">
        <v>54</v>
      </c>
      <c r="E21" s="19">
        <v>43891</v>
      </c>
      <c r="F21" s="18">
        <f>IFERROR(VLOOKUP(CONCATENATE(B21,"_",C21,"_",D21),[1]Список!A:B,2,0),"")</f>
        <v>6790</v>
      </c>
      <c r="G21" s="15">
        <f>IF(OR(D21="Excont",D21=""),"",IF(D21="URFU",IF(AND(B21=$N$2,C21=$O$2),$P$2,IF(AND(B21=$N$2,C21=$O$3),$P$3,IF(AND(B21=$N$4,C21=$O$2),$P$4,IF(AND(B21=[1]Data!F1,C21=$O$3),$P$5,0))))))</f>
        <v>14790</v>
      </c>
    </row>
    <row r="22" spans="1:7" x14ac:dyDescent="0.25">
      <c r="A22" s="17" t="s">
        <v>97</v>
      </c>
      <c r="B22" s="17" t="s">
        <v>56</v>
      </c>
      <c r="C22" s="17" t="s">
        <v>55</v>
      </c>
      <c r="D22" s="17" t="s">
        <v>54</v>
      </c>
      <c r="E22" s="19">
        <v>43891</v>
      </c>
      <c r="F22" s="18">
        <f>IFERROR(VLOOKUP(CONCATENATE(B22,"_",C22,"_",D22),[1]Список!A:B,2,0),"")</f>
        <v>6790</v>
      </c>
      <c r="G22" s="15">
        <f>IF(OR(D22="Excont",D22=""),"",IF(D22="URFU",IF(AND(B22=$N$2,C22=$O$2),$P$2,IF(AND(B22=$N$2,C22=$O$3),$P$3,IF(AND(B22=$N$4,C22=$O$2),$P$4,IF(AND(B22=[1]Data!G1,C22=$O$3),$P$5,0))))))</f>
        <v>14790</v>
      </c>
    </row>
    <row r="23" spans="1:7" x14ac:dyDescent="0.25">
      <c r="A23" s="17" t="s">
        <v>96</v>
      </c>
      <c r="B23" s="17" t="s">
        <v>56</v>
      </c>
      <c r="C23" s="17" t="s">
        <v>55</v>
      </c>
      <c r="D23" s="17" t="s">
        <v>54</v>
      </c>
      <c r="E23" s="19">
        <v>43891</v>
      </c>
      <c r="F23" s="18">
        <f>IFERROR(VLOOKUP(CONCATENATE(B23,"_",C23,"_",D23),[1]Список!A:B,2,0),"")</f>
        <v>6790</v>
      </c>
      <c r="G23" s="15">
        <f>IF(OR(D23="Excont",D23=""),"",IF(D23="URFU",IF(AND(B23=$N$2,C23=$O$2),$P$2,IF(AND(B23=$N$2,C23=$O$3),$P$3,IF(AND(B23=$N$4,C23=$O$2),$P$4,IF(AND(B23=[1]Data!H1,C23=$O$3),$P$5,0))))))</f>
        <v>14790</v>
      </c>
    </row>
    <row r="24" spans="1:7" x14ac:dyDescent="0.25">
      <c r="A24" s="17" t="s">
        <v>95</v>
      </c>
      <c r="B24" s="17" t="s">
        <v>56</v>
      </c>
      <c r="C24" s="17" t="s">
        <v>55</v>
      </c>
      <c r="D24" s="17" t="s">
        <v>54</v>
      </c>
      <c r="E24" s="19">
        <v>43891</v>
      </c>
      <c r="F24" s="18">
        <f>IFERROR(VLOOKUP(CONCATENATE(B24,"_",C24,"_",D24),[1]Список!A:B,2,0),"")</f>
        <v>6790</v>
      </c>
      <c r="G24" s="15">
        <f>IF(OR(D24="Excont",D24=""),"",IF(D24="URFU",IF(AND(B24=$N$2,C24=$O$2),$P$2,IF(AND(B24=$N$2,C24=$O$3),$P$3,IF(AND(B24=$N$4,C24=$O$2),$P$4,IF(AND(B24=[1]Data!I1,C24=$O$3),$P$5,0))))))</f>
        <v>14790</v>
      </c>
    </row>
    <row r="25" spans="1:7" x14ac:dyDescent="0.25">
      <c r="A25" s="17" t="s">
        <v>94</v>
      </c>
      <c r="B25" s="17" t="s">
        <v>56</v>
      </c>
      <c r="C25" s="17" t="s">
        <v>63</v>
      </c>
      <c r="D25" s="17" t="s">
        <v>54</v>
      </c>
      <c r="E25" s="19">
        <v>43891</v>
      </c>
      <c r="F25" s="18">
        <f>IFERROR(VLOOKUP(CONCATENATE(B25,"_",C25,"_",D25),[1]Список!A:B,2,0),"")</f>
        <v>9885</v>
      </c>
      <c r="G25" s="15">
        <f>IF(OR(D25="Excont",D25=""),"",IF(D25="URFU",IF(AND(B25=$N$2,C25=$O$2),$P$2,IF(AND(B25=$N$2,C25=$O$3),$P$3,IF(AND(B25=$N$4,C25=$O$2),$P$4,IF(AND(B25=[1]Data!J1,C25=$O$3),$P$5,0))))))</f>
        <v>22185</v>
      </c>
    </row>
    <row r="26" spans="1:7" x14ac:dyDescent="0.25">
      <c r="A26" s="17" t="s">
        <v>93</v>
      </c>
      <c r="B26" s="17" t="s">
        <v>56</v>
      </c>
      <c r="C26" s="17" t="s">
        <v>55</v>
      </c>
      <c r="D26" s="17" t="s">
        <v>54</v>
      </c>
      <c r="E26" s="19">
        <v>43891</v>
      </c>
      <c r="F26" s="18">
        <f>IFERROR(VLOOKUP(CONCATENATE(B26,"_",C26,"_",D26),[1]Список!A:B,2,0),"")</f>
        <v>6790</v>
      </c>
      <c r="G26" s="15">
        <f>IF(OR(D26="Excont",D26=""),"",IF(D26="URFU",IF(AND(B26=$N$2,C26=$O$2),$P$2,IF(AND(B26=$N$2,C26=$O$3),$P$3,IF(AND(B26=$N$4,C26=$O$2),$P$4,IF(AND(B26=[1]Data!K1,C26=$O$3),$P$5,0))))))</f>
        <v>14790</v>
      </c>
    </row>
    <row r="27" spans="1:7" x14ac:dyDescent="0.25">
      <c r="A27" s="17" t="s">
        <v>92</v>
      </c>
      <c r="B27" s="17" t="s">
        <v>56</v>
      </c>
      <c r="C27" s="17" t="s">
        <v>63</v>
      </c>
      <c r="D27" s="17" t="s">
        <v>54</v>
      </c>
      <c r="E27" s="19">
        <v>43891</v>
      </c>
      <c r="F27" s="18">
        <f>IFERROR(VLOOKUP(CONCATENATE(B27,"_",C27,"_",D27),[1]Список!A:B,2,0),"")</f>
        <v>9885</v>
      </c>
      <c r="G27" s="15">
        <f>IF(OR(D27="Excont",D27=""),"",IF(D27="URFU",IF(AND(B27=$N$2,C27=$O$2),$P$2,IF(AND(B27=$N$2,C27=$O$3),$P$3,IF(AND(B27=$N$4,C27=$O$2),$P$4,IF(AND(B27=[1]Data!L1,C27=$O$3),$P$5,0))))))</f>
        <v>22185</v>
      </c>
    </row>
    <row r="28" spans="1:7" x14ac:dyDescent="0.25">
      <c r="A28" s="17" t="s">
        <v>90</v>
      </c>
      <c r="B28" s="17" t="s">
        <v>89</v>
      </c>
      <c r="C28" s="17" t="s">
        <v>55</v>
      </c>
      <c r="D28" s="17" t="s">
        <v>88</v>
      </c>
      <c r="E28" s="19">
        <v>43891</v>
      </c>
      <c r="F28" s="18">
        <f>IFERROR(VLOOKUP(CONCATENATE(B28,"_",C28,"_",D28),[1]Список!A:B,2,0),"")</f>
        <v>0</v>
      </c>
      <c r="G28" s="15" t="str">
        <f>IF(OR(D28="Excont",D28=""),"",IF(D28="URFU",IF(AND(B28=$N$2,C28=$O$2),$P$2,IF(AND(B28=$N$2,C28=$O$3),$P$3,IF(AND(B28=$N$4,C28=$O$2),$P$4,IF(AND(B28=[1]Data!L2,C28=$O$3),$P$5,0))))))</f>
        <v/>
      </c>
    </row>
    <row r="29" spans="1:7" x14ac:dyDescent="0.25">
      <c r="A29" s="17" t="s">
        <v>91</v>
      </c>
      <c r="B29" s="17" t="s">
        <v>89</v>
      </c>
      <c r="C29" s="17" t="s">
        <v>55</v>
      </c>
      <c r="D29" s="17" t="s">
        <v>88</v>
      </c>
      <c r="E29" s="19">
        <v>43891</v>
      </c>
      <c r="F29" s="18">
        <f>IFERROR(VLOOKUP(CONCATENATE(B29,"_",C29,"_",D29),[1]Список!A:B,2,0),"")</f>
        <v>0</v>
      </c>
      <c r="G29" s="15" t="str">
        <f>IF(OR(D29="Excont",D29=""),"",IF(D29="URFU",IF(AND(B29=$N$2,C29=$O$2),$P$2,IF(AND(B29=$N$2,C29=$O$3),$P$3,IF(AND(B29=$N$4,C29=$O$2),$P$4,IF(AND(B29=[1]Data!A24,C29=$O$3),$P$5,0))))))</f>
        <v/>
      </c>
    </row>
    <row r="30" spans="1:7" x14ac:dyDescent="0.25">
      <c r="A30" s="17" t="s">
        <v>90</v>
      </c>
      <c r="B30" s="17" t="s">
        <v>89</v>
      </c>
      <c r="C30" s="17" t="s">
        <v>55</v>
      </c>
      <c r="D30" s="17" t="s">
        <v>88</v>
      </c>
      <c r="E30" s="19">
        <v>43891</v>
      </c>
      <c r="F30" s="18">
        <f>IFERROR(VLOOKUP(CONCATENATE(B30,"_",C30,"_",D30),[1]Список!A:B,2,0),"")</f>
        <v>0</v>
      </c>
      <c r="G30" s="15" t="str">
        <f>IF(OR(D30="Excont",D30=""),"",IF(D30="URFU",IF(AND(B30=$N$2,C30=$O$2),$P$2,IF(AND(B30=$N$2,C30=$O$3),$P$3,IF(AND(B30=$N$4,C30=$O$2),$P$4,IF(AND(B30=[1]Data!A34,C30=$O$3),$P$5,0))))))</f>
        <v/>
      </c>
    </row>
    <row r="31" spans="1:7" x14ac:dyDescent="0.25">
      <c r="A31" s="17" t="s">
        <v>87</v>
      </c>
      <c r="B31" s="17" t="s">
        <v>56</v>
      </c>
      <c r="C31" s="17" t="s">
        <v>55</v>
      </c>
      <c r="D31" s="17" t="s">
        <v>54</v>
      </c>
      <c r="E31" s="19">
        <v>43922</v>
      </c>
      <c r="F31" s="18">
        <f>IFERROR(VLOOKUP(CONCATENATE(B31,"_",C31,"_",D31),[1]Список!A:B,2,0),"")</f>
        <v>6790</v>
      </c>
      <c r="G31" s="15">
        <f>IF(OR(D31="Excont",D31=""),"",IF(D31="URFU",IF(AND(B31=$N$2,C31=$O$2),$P$2,IF(AND(B31=$N$2,C31=$O$3),$P$3,IF(AND(B31=$N$4,C31=$O$2),$P$4,IF(AND(B31=[1]Data!A18,C31=$O$3),$P$5,0))))))</f>
        <v>14790</v>
      </c>
    </row>
    <row r="32" spans="1:7" x14ac:dyDescent="0.25">
      <c r="A32" s="17" t="s">
        <v>86</v>
      </c>
      <c r="B32" s="17" t="s">
        <v>56</v>
      </c>
      <c r="C32" s="17" t="s">
        <v>55</v>
      </c>
      <c r="D32" s="17" t="s">
        <v>54</v>
      </c>
      <c r="E32" s="19">
        <v>43922</v>
      </c>
      <c r="F32" s="18">
        <f>IFERROR(VLOOKUP(CONCATENATE(B32,"_",C32,"_",D32),[1]Список!A:B,2,0),"")</f>
        <v>6790</v>
      </c>
      <c r="G32" s="15">
        <f>IF(OR(D32="Excont",D32=""),"",IF(D32="URFU",IF(AND(B32=$N$2,C32=$O$2),$P$2,IF(AND(B32=$N$2,C32=$O$3),$P$3,IF(AND(B32=$N$4,C32=$O$2),$P$4,IF(AND(B32=[1]Data!A19,C32=$O$3),$P$5,0))))))</f>
        <v>14790</v>
      </c>
    </row>
    <row r="33" spans="1:7" x14ac:dyDescent="0.25">
      <c r="A33" s="17" t="s">
        <v>85</v>
      </c>
      <c r="B33" s="17" t="s">
        <v>56</v>
      </c>
      <c r="C33" s="17" t="s">
        <v>55</v>
      </c>
      <c r="D33" s="17" t="s">
        <v>54</v>
      </c>
      <c r="E33" s="19">
        <v>43922</v>
      </c>
      <c r="F33" s="18">
        <f>IFERROR(VLOOKUP(CONCATENATE(B33,"_",C33,"_",D33),[1]Список!A:B,2,0),"")</f>
        <v>6790</v>
      </c>
      <c r="G33" s="15">
        <f>IF(OR(D33="Excont",D33=""),"",IF(D33="URFU",IF(AND(B33=$N$2,C33=$O$2),$P$2,IF(AND(B33=$N$2,C33=$O$3),$P$3,IF(AND(B33=$N$4,C33=$O$2),$P$4,IF(AND(B33=[1]Data!A20,C33=$O$3),$P$5,0))))))</f>
        <v>14790</v>
      </c>
    </row>
    <row r="34" spans="1:7" x14ac:dyDescent="0.25">
      <c r="A34" s="17" t="s">
        <v>84</v>
      </c>
      <c r="B34" s="17" t="s">
        <v>56</v>
      </c>
      <c r="C34" s="17" t="s">
        <v>63</v>
      </c>
      <c r="D34" s="17" t="s">
        <v>54</v>
      </c>
      <c r="E34" s="19">
        <v>43922</v>
      </c>
      <c r="F34" s="18">
        <f>IFERROR(VLOOKUP(CONCATENATE(B34,"_",C34,"_",D34),[1]Список!A:B,2,0),"")</f>
        <v>9885</v>
      </c>
      <c r="G34" s="15">
        <f>IF(OR(D34="Excont",D34=""),"",IF(D34="URFU",IF(AND(B34=$N$2,C34=$O$2),$P$2,IF(AND(B34=$N$2,C34=$O$3),$P$3,IF(AND(B34=$N$4,C34=$O$2),$P$4,IF(AND(B34=[1]Data!A21,C34=$O$3),$P$5,0))))))</f>
        <v>22185</v>
      </c>
    </row>
    <row r="35" spans="1:7" x14ac:dyDescent="0.25">
      <c r="A35" s="17" t="s">
        <v>83</v>
      </c>
      <c r="B35" s="17" t="s">
        <v>56</v>
      </c>
      <c r="C35" s="17" t="s">
        <v>55</v>
      </c>
      <c r="D35" s="17" t="s">
        <v>54</v>
      </c>
      <c r="E35" s="19">
        <v>43922</v>
      </c>
      <c r="F35" s="18">
        <f>IFERROR(VLOOKUP(CONCATENATE(B35,"_",C35,"_",D35),[1]Список!A:B,2,0),"")</f>
        <v>6790</v>
      </c>
      <c r="G35" s="15">
        <f>IF(OR(D35="Excont",D35=""),"",IF(D35="URFU",IF(AND(B35=$N$2,C35=$O$2),$P$2,IF(AND(B35=$N$2,C35=$O$3),$P$3,IF(AND(B35=$N$4,C35=$O$2),$P$4,IF(AND(B35=[1]Data!A22,C35=$O$3),$P$5,0))))))</f>
        <v>14790</v>
      </c>
    </row>
    <row r="36" spans="1:7" x14ac:dyDescent="0.25">
      <c r="A36" s="17" t="s">
        <v>82</v>
      </c>
      <c r="B36" s="17" t="s">
        <v>56</v>
      </c>
      <c r="C36" s="17" t="s">
        <v>55</v>
      </c>
      <c r="D36" s="17" t="s">
        <v>54</v>
      </c>
      <c r="E36" s="19">
        <v>43922</v>
      </c>
      <c r="F36" s="18">
        <f>IFERROR(VLOOKUP(CONCATENATE(B36,"_",C36,"_",D36),[1]Список!A:B,2,0),"")</f>
        <v>6790</v>
      </c>
      <c r="G36" s="15">
        <f>IF(OR(D36="Excont",D36=""),"",IF(D36="URFU",IF(AND(B36=$N$2,C36=$O$2),$P$2,IF(AND(B36=$N$2,C36=$O$3),$P$3,IF(AND(B36=$N$4,C36=$O$2),$P$4,IF(AND(B36=[1]Data!A25,C36=$O$3),$P$5,0))))))</f>
        <v>14790</v>
      </c>
    </row>
    <row r="37" spans="1:7" x14ac:dyDescent="0.25">
      <c r="A37" s="17" t="s">
        <v>81</v>
      </c>
      <c r="B37" s="17" t="s">
        <v>56</v>
      </c>
      <c r="C37" s="17" t="s">
        <v>55</v>
      </c>
      <c r="D37" s="17" t="s">
        <v>54</v>
      </c>
      <c r="E37" s="19">
        <v>43922</v>
      </c>
      <c r="F37" s="18">
        <f>IFERROR(VLOOKUP(CONCATENATE(B37,"_",C37,"_",D37),[1]Список!A:B,2,0),"")</f>
        <v>6790</v>
      </c>
      <c r="G37" s="15">
        <f>IF(OR(D37="Excont",D37=""),"",IF(D37="URFU",IF(AND(B37=$N$2,C37=$O$2),$P$2,IF(AND(B37=$N$2,C37=$O$3),$P$3,IF(AND(B37=$N$4,C37=$O$2),$P$4,IF(AND(B37=[1]Data!A26,C37=$O$3),$P$5,0))))))</f>
        <v>14790</v>
      </c>
    </row>
    <row r="38" spans="1:7" x14ac:dyDescent="0.25">
      <c r="A38" s="17" t="s">
        <v>80</v>
      </c>
      <c r="B38" s="17" t="s">
        <v>56</v>
      </c>
      <c r="C38" s="17" t="s">
        <v>55</v>
      </c>
      <c r="D38" s="17" t="s">
        <v>54</v>
      </c>
      <c r="E38" s="19">
        <v>43922</v>
      </c>
      <c r="F38" s="18">
        <f>IFERROR(VLOOKUP(CONCATENATE(B38,"_",C38,"_",D38),[1]Список!A:B,2,0),"")</f>
        <v>6790</v>
      </c>
      <c r="G38" s="15">
        <f>IF(OR(D38="Excont",D38=""),"",IF(D38="URFU",IF(AND(B38=$N$2,C38=$O$2),$P$2,IF(AND(B38=$N$2,C38=$O$3),$P$3,IF(AND(B38=$N$4,C38=$O$2),$P$4,IF(AND(B38=[1]Data!A32,C38=$O$3),$P$5,0))))))</f>
        <v>14790</v>
      </c>
    </row>
    <row r="39" spans="1:7" x14ac:dyDescent="0.25">
      <c r="A39" s="17" t="s">
        <v>79</v>
      </c>
      <c r="B39" s="17" t="s">
        <v>56</v>
      </c>
      <c r="C39" s="17" t="s">
        <v>55</v>
      </c>
      <c r="D39" s="17" t="s">
        <v>54</v>
      </c>
      <c r="E39" s="19">
        <v>43952</v>
      </c>
      <c r="F39" s="18">
        <f>IFERROR(VLOOKUP(CONCATENATE(B39,"_",C39,"_",D39),[1]Список!A:B,2,0),"")</f>
        <v>6790</v>
      </c>
      <c r="G39" s="15">
        <f>IF(OR(D39="Excont",D39=""),"",IF(D39="URFU",IF(AND(B39=$N$2,C39=$O$2),$P$2,IF(AND(B39=$N$2,C39=$O$3),$P$3,IF(AND(B39=$N$4,C39=$O$2),$P$4,IF(AND(B39=[1]Data!A27,C39=$O$3),$P$5,0))))))</f>
        <v>14790</v>
      </c>
    </row>
    <row r="40" spans="1:7" x14ac:dyDescent="0.25">
      <c r="A40" s="17" t="s">
        <v>78</v>
      </c>
      <c r="B40" s="17" t="s">
        <v>56</v>
      </c>
      <c r="C40" s="17" t="s">
        <v>55</v>
      </c>
      <c r="D40" s="17" t="s">
        <v>54</v>
      </c>
      <c r="E40" s="19">
        <v>43952</v>
      </c>
      <c r="F40" s="18">
        <f>IFERROR(VLOOKUP(CONCATENATE(B40,"_",C40,"_",D40),[1]Список!A:B,2,0),"")</f>
        <v>6790</v>
      </c>
      <c r="G40" s="15">
        <f>IF(OR(D40="Excont",D40=""),"",IF(D40="URFU",IF(AND(B40=$N$2,C40=$O$2),$P$2,IF(AND(B40=$N$2,C40=$O$3),$P$3,IF(AND(B40=$N$4,C40=$O$2),$P$4,IF(AND(B40=[1]Data!A28,C40=$O$3),$P$5,0))))))</f>
        <v>14790</v>
      </c>
    </row>
    <row r="41" spans="1:7" x14ac:dyDescent="0.25">
      <c r="A41" s="17" t="s">
        <v>77</v>
      </c>
      <c r="B41" s="17" t="s">
        <v>56</v>
      </c>
      <c r="C41" s="17" t="s">
        <v>55</v>
      </c>
      <c r="D41" s="17" t="s">
        <v>54</v>
      </c>
      <c r="E41" s="19">
        <v>43952</v>
      </c>
      <c r="F41" s="18">
        <f>IFERROR(VLOOKUP(CONCATENATE(B41,"_",C41,"_",D41),[1]Список!A:B,2,0),"")</f>
        <v>6790</v>
      </c>
      <c r="G41" s="15">
        <f>IF(OR(D41="Excont",D41=""),"",IF(D41="URFU",IF(AND(B41=$N$2,C41=$O$2),$P$2,IF(AND(B41=$N$2,C41=$O$3),$P$3,IF(AND(B41=$N$4,C41=$O$2),$P$4,IF(AND(B41=[1]Data!A29,C41=$O$3),$P$5,0))))))</f>
        <v>14790</v>
      </c>
    </row>
    <row r="42" spans="1:7" x14ac:dyDescent="0.25">
      <c r="A42" s="17" t="s">
        <v>76</v>
      </c>
      <c r="B42" s="17" t="s">
        <v>56</v>
      </c>
      <c r="C42" s="17" t="s">
        <v>55</v>
      </c>
      <c r="D42" s="17" t="s">
        <v>54</v>
      </c>
      <c r="E42" s="19">
        <v>43952</v>
      </c>
      <c r="F42" s="18">
        <f>IFERROR(VLOOKUP(CONCATENATE(B42,"_",C42,"_",D42),[1]Список!A:B,2,0),"")</f>
        <v>6790</v>
      </c>
      <c r="G42" s="15">
        <f>IF(OR(D42="Excont",D42=""),"",IF(D42="URFU",IF(AND(B42=$N$2,C42=$O$2),$P$2,IF(AND(B42=$N$2,C42=$O$3),$P$3,IF(AND(B42=$N$4,C42=$O$2),$P$4,IF(AND(B42=[1]Data!A30,C42=$O$3),$P$5,0))))))</f>
        <v>14790</v>
      </c>
    </row>
    <row r="43" spans="1:7" x14ac:dyDescent="0.25">
      <c r="A43" s="17" t="s">
        <v>75</v>
      </c>
      <c r="B43" s="17" t="s">
        <v>56</v>
      </c>
      <c r="C43" s="17" t="s">
        <v>55</v>
      </c>
      <c r="D43" s="17" t="s">
        <v>54</v>
      </c>
      <c r="E43" s="19">
        <v>43952</v>
      </c>
      <c r="F43" s="18">
        <f>IFERROR(VLOOKUP(CONCATENATE(B43,"_",C43,"_",D43),[1]Список!A:B,2,0),"")</f>
        <v>6790</v>
      </c>
      <c r="G43" s="15">
        <f>IF(OR(D43="Excont",D43=""),"",IF(D43="URFU",IF(AND(B43=$N$2,C43=$O$2),$P$2,IF(AND(B43=$N$2,C43=$O$3),$P$3,IF(AND(B43=$N$4,C43=$O$2),$P$4,IF(AND(B43=[1]Data!A31,C43=$O$3),$P$5,0))))))</f>
        <v>14790</v>
      </c>
    </row>
    <row r="44" spans="1:7" x14ac:dyDescent="0.25">
      <c r="A44" s="17" t="s">
        <v>74</v>
      </c>
      <c r="B44" s="17" t="s">
        <v>56</v>
      </c>
      <c r="C44" s="17" t="s">
        <v>55</v>
      </c>
      <c r="D44" s="17" t="s">
        <v>54</v>
      </c>
      <c r="E44" s="19">
        <v>43952</v>
      </c>
      <c r="F44" s="18">
        <f>IFERROR(VLOOKUP(CONCATENATE(B44,"_",C44,"_",D44),[1]Список!A:B,2,0),"")</f>
        <v>6790</v>
      </c>
      <c r="G44" s="15">
        <f>IF(OR(D44="Excont",D44=""),"",IF(D44="URFU",IF(AND(B44=$N$2,C44=$O$2),$P$2,IF(AND(B44=$N$2,C44=$O$3),$P$3,IF(AND(B44=$N$4,C44=$O$2),$P$4,IF(AND(B44=[1]Data!A33,C44=$O$3),$P$5,0))))))</f>
        <v>14790</v>
      </c>
    </row>
    <row r="45" spans="1:7" x14ac:dyDescent="0.25">
      <c r="A45" s="17" t="s">
        <v>73</v>
      </c>
      <c r="B45" s="17" t="s">
        <v>56</v>
      </c>
      <c r="C45" s="17" t="s">
        <v>55</v>
      </c>
      <c r="D45" s="17" t="s">
        <v>54</v>
      </c>
      <c r="E45" s="19">
        <v>43952</v>
      </c>
      <c r="F45" s="18">
        <f>IFERROR(VLOOKUP(CONCATENATE(B45,"_",C45,"_",D45),[1]Список!A:B,2,0),"")</f>
        <v>6790</v>
      </c>
      <c r="G45" s="15">
        <f>IF(OR(D45="Excont",D45=""),"",IF(D45="URFU",IF(AND(B45=$N$2,C45=$O$2),$P$2,IF(AND(B45=$N$2,C45=$O$3),$P$3,IF(AND(B45=$N$4,C45=$O$2),$P$4,IF(AND(B45=[1]Data!A35,C45=$O$3),$P$5,0))))))</f>
        <v>14790</v>
      </c>
    </row>
    <row r="46" spans="1:7" x14ac:dyDescent="0.25">
      <c r="A46" s="17" t="s">
        <v>72</v>
      </c>
      <c r="B46" s="17" t="s">
        <v>56</v>
      </c>
      <c r="C46" s="17" t="s">
        <v>55</v>
      </c>
      <c r="D46" s="17" t="s">
        <v>54</v>
      </c>
      <c r="E46" s="19">
        <v>43952</v>
      </c>
      <c r="F46" s="18">
        <f>IFERROR(VLOOKUP(CONCATENATE(B46,"_",C46,"_",D46),[1]Список!A:B,2,0),"")</f>
        <v>6790</v>
      </c>
      <c r="G46" s="15">
        <f>IF(OR(D46="Excont",D46=""),"",IF(D46="URFU",IF(AND(B46=$N$2,C46=$O$2),$P$2,IF(AND(B46=$N$2,C46=$O$3),$P$3,IF(AND(B46=$N$4,C46=$O$2),$P$4,IF(AND(B46=[1]Data!A36,C46=$O$3),$P$5,0))))))</f>
        <v>14790</v>
      </c>
    </row>
    <row r="47" spans="1:7" x14ac:dyDescent="0.25">
      <c r="A47" s="17" t="s">
        <v>71</v>
      </c>
      <c r="B47" s="17" t="s">
        <v>56</v>
      </c>
      <c r="C47" s="17" t="s">
        <v>55</v>
      </c>
      <c r="D47" s="17" t="s">
        <v>54</v>
      </c>
      <c r="E47" s="19">
        <v>43952</v>
      </c>
      <c r="F47" s="18">
        <f>IFERROR(VLOOKUP(CONCATENATE(B47,"_",C47,"_",D47),[1]Список!A:B,2,0),"")</f>
        <v>6790</v>
      </c>
      <c r="G47" s="15">
        <f>IF(OR(D47="Excont",D47=""),"",IF(D47="URFU",IF(AND(B47=$N$2,C47=$O$2),$P$2,IF(AND(B47=$N$2,C47=$O$3),$P$3,IF(AND(B47=$N$4,C47=$O$2),$P$4,IF(AND(B47=[1]Data!A37,C47=$O$3),$P$5,0))))))</f>
        <v>14790</v>
      </c>
    </row>
    <row r="48" spans="1:7" x14ac:dyDescent="0.25">
      <c r="A48" s="17" t="s">
        <v>70</v>
      </c>
      <c r="B48" s="17" t="s">
        <v>56</v>
      </c>
      <c r="C48" s="17" t="s">
        <v>55</v>
      </c>
      <c r="D48" s="17" t="s">
        <v>54</v>
      </c>
      <c r="E48" s="19">
        <v>43952</v>
      </c>
      <c r="F48" s="18">
        <f>IFERROR(VLOOKUP(CONCATENATE(B48,"_",C48,"_",D48),[1]Список!A:B,2,0),"")</f>
        <v>6790</v>
      </c>
      <c r="G48" s="15">
        <f>IF(OR(D48="Excont",D48=""),"",IF(D48="URFU",IF(AND(B48=$N$2,C48=$O$2),$P$2,IF(AND(B48=$N$2,C48=$O$3),$P$3,IF(AND(B48=$N$4,C48=$O$2),$P$4,IF(AND(B48=[1]Data!A38,C48=$O$3),$P$5,0))))))</f>
        <v>14790</v>
      </c>
    </row>
    <row r="49" spans="1:7" x14ac:dyDescent="0.25">
      <c r="A49" s="17" t="s">
        <v>69</v>
      </c>
      <c r="B49" s="17" t="s">
        <v>56</v>
      </c>
      <c r="C49" s="17" t="s">
        <v>55</v>
      </c>
      <c r="D49" s="17" t="s">
        <v>54</v>
      </c>
      <c r="E49" s="19">
        <v>43983</v>
      </c>
      <c r="F49" s="18">
        <f>IFERROR(VLOOKUP(CONCATENATE(B49,"_",C49,"_",D49),[1]Список!A:B,2,0),"")</f>
        <v>6790</v>
      </c>
      <c r="G49" s="15">
        <f>IF(OR(D49="Excont",D49=""),"",IF(D49="URFU",IF(AND(B49=$N$2,C49=$O$2),$P$2,IF(AND(B49=$N$2,C49=$O$3),$P$3,IF(AND(B49=$N$4,C49=$O$2),$P$4,IF(AND(B49=[1]Data!A39,C49=$O$3),$P$5,0))))))</f>
        <v>14790</v>
      </c>
    </row>
    <row r="50" spans="1:7" x14ac:dyDescent="0.25">
      <c r="A50" s="17" t="s">
        <v>68</v>
      </c>
      <c r="B50" s="17" t="s">
        <v>56</v>
      </c>
      <c r="C50" s="17" t="s">
        <v>55</v>
      </c>
      <c r="D50" s="17" t="s">
        <v>54</v>
      </c>
      <c r="E50" s="19">
        <v>43983</v>
      </c>
      <c r="F50" s="18">
        <f>IFERROR(VLOOKUP(CONCATENATE(B50,"_",C50,"_",D50),[1]Список!A:B,2,0),"")</f>
        <v>6790</v>
      </c>
      <c r="G50" s="15">
        <f>IF(OR(D50="Excont",D50=""),"",IF(D50="URFU",IF(AND(B50=$N$2,C50=$O$2),$P$2,IF(AND(B50=$N$2,C50=$O$3),$P$3,IF(AND(B50=$N$4,C50=$O$2),$P$4,IF(AND(B50=[1]Data!A40,C50=$O$3),$P$5,0))))))</f>
        <v>14790</v>
      </c>
    </row>
    <row r="51" spans="1:7" x14ac:dyDescent="0.25">
      <c r="A51" s="17" t="s">
        <v>67</v>
      </c>
      <c r="B51" s="17" t="s">
        <v>56</v>
      </c>
      <c r="C51" s="17" t="s">
        <v>55</v>
      </c>
      <c r="D51" s="17" t="s">
        <v>54</v>
      </c>
      <c r="E51" s="19">
        <v>43983</v>
      </c>
      <c r="F51" s="18">
        <f>IFERROR(VLOOKUP(CONCATENATE(B51,"_",C51,"_",D51),[1]Список!A:B,2,0),"")</f>
        <v>6790</v>
      </c>
      <c r="G51" s="15">
        <f>IF(OR(D51="Excont",D51=""),"",IF(D51="URFU",IF(AND(B51=$N$2,C51=$O$2),$P$2,IF(AND(B51=$N$2,C51=$O$3),$P$3,IF(AND(B51=$N$4,C51=$O$2),$P$4,IF(AND(B51=[1]Data!A41,C51=$O$3),$P$5,0))))))</f>
        <v>14790</v>
      </c>
    </row>
    <row r="52" spans="1:7" x14ac:dyDescent="0.25">
      <c r="A52" s="17" t="s">
        <v>66</v>
      </c>
      <c r="B52" s="17" t="s">
        <v>56</v>
      </c>
      <c r="C52" s="17" t="s">
        <v>55</v>
      </c>
      <c r="D52" s="17" t="s">
        <v>54</v>
      </c>
      <c r="E52" s="19">
        <v>43983</v>
      </c>
      <c r="F52" s="18">
        <f>IFERROR(VLOOKUP(CONCATENATE(B52,"_",C52,"_",D52),[1]Список!A:B,2,0),"")</f>
        <v>6790</v>
      </c>
      <c r="G52" s="15">
        <f>IF(OR(D52="Excont",D52=""),"",IF(D52="URFU",IF(AND(B52=$N$2,C52=$O$2),$P$2,IF(AND(B52=$N$2,C52=$O$3),$P$3,IF(AND(B52=$N$4,C52=$O$2),$P$4,IF(AND(B52=[1]Data!A42,C52=$O$3),$P$5,0))))))</f>
        <v>14790</v>
      </c>
    </row>
    <row r="53" spans="1:7" x14ac:dyDescent="0.25">
      <c r="A53" s="17" t="s">
        <v>65</v>
      </c>
      <c r="B53" s="17" t="s">
        <v>56</v>
      </c>
      <c r="C53" s="17" t="s">
        <v>55</v>
      </c>
      <c r="D53" s="17" t="s">
        <v>54</v>
      </c>
      <c r="E53" s="19">
        <v>43983</v>
      </c>
      <c r="F53" s="18">
        <f>IFERROR(VLOOKUP(CONCATENATE(B53,"_",C53,"_",D53),[1]Список!A:B,2,0),"")</f>
        <v>6790</v>
      </c>
      <c r="G53" s="15">
        <f>IF(OR(D53="Excont",D53=""),"",IF(D53="URFU",IF(AND(B53=$N$2,C53=$O$2),$P$2,IF(AND(B53=$N$2,C53=$O$3),$P$3,IF(AND(B53=$N$4,C53=$O$2),$P$4,IF(AND(B53=[1]Data!A43,C53=$O$3),$P$5,0))))))</f>
        <v>14790</v>
      </c>
    </row>
    <row r="54" spans="1:7" x14ac:dyDescent="0.25">
      <c r="A54" s="17" t="s">
        <v>64</v>
      </c>
      <c r="B54" s="17" t="s">
        <v>56</v>
      </c>
      <c r="C54" s="17" t="s">
        <v>63</v>
      </c>
      <c r="D54" s="17" t="s">
        <v>54</v>
      </c>
      <c r="E54" s="19">
        <v>43983</v>
      </c>
      <c r="F54" s="18">
        <f>IFERROR(VLOOKUP(CONCATENATE(B54,"_",C54,"_",D54),[1]Список!A:B,2,0),"")</f>
        <v>9885</v>
      </c>
      <c r="G54" s="15">
        <f>IF(OR(D54="Excont",D54=""),"",IF(D54="URFU",IF(AND(B54=$N$2,C54=$O$2),$P$2,IF(AND(B54=$N$2,C54=$O$3),$P$3,IF(AND(B54=$N$4,C54=$O$2),$P$4,IF(AND(B54=[1]Data!A44,C54=$O$3),$P$5,0))))))</f>
        <v>22185</v>
      </c>
    </row>
    <row r="55" spans="1:7" x14ac:dyDescent="0.25">
      <c r="A55" s="17" t="s">
        <v>62</v>
      </c>
      <c r="B55" s="17" t="s">
        <v>56</v>
      </c>
      <c r="C55" s="17" t="s">
        <v>55</v>
      </c>
      <c r="D55" s="17" t="s">
        <v>54</v>
      </c>
      <c r="E55" s="19">
        <v>43983</v>
      </c>
      <c r="F55" s="18">
        <f>IFERROR(VLOOKUP(CONCATENATE(B55,"_",C55,"_",D55),[1]Список!A:B,2,0),"")</f>
        <v>6790</v>
      </c>
      <c r="G55" s="15">
        <f>IF(OR(D55="Excont",D55=""),"",IF(D55="URFU",IF(AND(B55=$N$2,C55=$O$2),$P$2,IF(AND(B55=$N$2,C55=$O$3),$P$3,IF(AND(B55=$N$4,C55=$O$2),$P$4,IF(AND(B55=[1]Data!A45,C55=$O$3),$P$5,0))))))</f>
        <v>14790</v>
      </c>
    </row>
    <row r="56" spans="1:7" x14ac:dyDescent="0.25">
      <c r="A56" s="17" t="s">
        <v>61</v>
      </c>
      <c r="B56" s="17" t="s">
        <v>56</v>
      </c>
      <c r="C56" s="17" t="s">
        <v>55</v>
      </c>
      <c r="D56" s="17" t="s">
        <v>54</v>
      </c>
      <c r="E56" s="19">
        <v>43983</v>
      </c>
      <c r="F56" s="18">
        <f>IFERROR(VLOOKUP(CONCATENATE(B56,"_",C56,"_",D56),[1]Список!A:B,2,0),"")</f>
        <v>6790</v>
      </c>
      <c r="G56" s="15">
        <f>IF(OR(D56="Excont",D56=""),"",IF(D56="URFU",IF(AND(B56=$N$2,C56=$O$2),$P$2,IF(AND(B56=$N$2,C56=$O$3),$P$3,IF(AND(B56=$N$4,C56=$O$2),$P$4,IF(AND(B56=[1]Data!A46,C56=$O$3),$P$5,0))))))</f>
        <v>14790</v>
      </c>
    </row>
    <row r="57" spans="1:7" x14ac:dyDescent="0.25">
      <c r="A57" s="17" t="s">
        <v>60</v>
      </c>
      <c r="B57" s="17" t="s">
        <v>56</v>
      </c>
      <c r="C57" s="17" t="s">
        <v>55</v>
      </c>
      <c r="D57" s="17" t="s">
        <v>54</v>
      </c>
      <c r="E57" s="19">
        <v>43983</v>
      </c>
      <c r="F57" s="18">
        <f>IFERROR(VLOOKUP(CONCATENATE(B57,"_",C57,"_",D57),[1]Список!A:B,2,0),"")</f>
        <v>6790</v>
      </c>
      <c r="G57" s="15">
        <f>IF(OR(D57="Excont",D57=""),"",IF(D57="URFU",IF(AND(B57=$N$2,C57=$O$2),$P$2,IF(AND(B57=$N$2,C57=$O$3),$P$3,IF(AND(B57=$N$4,C57=$O$2),$P$4,IF(AND(B57=[1]Data!A47,C57=$O$3),$P$5,0))))))</f>
        <v>14790</v>
      </c>
    </row>
    <row r="58" spans="1:7" x14ac:dyDescent="0.25">
      <c r="A58" s="17" t="s">
        <v>59</v>
      </c>
      <c r="B58" s="17" t="s">
        <v>56</v>
      </c>
      <c r="C58" s="17" t="s">
        <v>55</v>
      </c>
      <c r="D58" s="17" t="s">
        <v>54</v>
      </c>
      <c r="E58" s="19">
        <v>43984</v>
      </c>
      <c r="F58" s="18">
        <f>IFERROR(VLOOKUP(CONCATENATE(B58,"_",C58,"_",D58),[1]Список!A:B,2,0),"")</f>
        <v>6790</v>
      </c>
      <c r="G58" s="15">
        <f>IF(OR(D58="Excont",D58=""),"",IF(D58="URFU",IF(AND(B58=$N$2,C58=$O$2),$P$2,IF(AND(B58=$N$2,C58=$O$3),$P$3,IF(AND(B58=$N$4,C58=$O$2),$P$4,IF(AND(B58=[1]Data!A48,C58=$O$3),$P$5,0))))))</f>
        <v>14790</v>
      </c>
    </row>
    <row r="59" spans="1:7" x14ac:dyDescent="0.25">
      <c r="A59" s="17" t="s">
        <v>58</v>
      </c>
      <c r="B59" s="17" t="s">
        <v>56</v>
      </c>
      <c r="C59" s="17" t="s">
        <v>55</v>
      </c>
      <c r="D59" s="17" t="s">
        <v>54</v>
      </c>
      <c r="E59" s="19">
        <v>43985</v>
      </c>
      <c r="F59" s="18">
        <f>IFERROR(VLOOKUP(CONCATENATE(B59,"_",C59,"_",D59),[1]Список!A:B,2,0),"")</f>
        <v>6790</v>
      </c>
      <c r="G59" s="15">
        <f>IF(OR(D59="Excont",D59=""),"",IF(D59="URFU",IF(AND(B59=$N$2,C59=$O$2),$P$2,IF(AND(B59=$N$2,C59=$O$3),$P$3,IF(AND(B59=$N$4,C59=$O$2),$P$4,IF(AND(B59=[1]Data!A49,C59=$O$3),$P$5,0))))))</f>
        <v>14790</v>
      </c>
    </row>
    <row r="60" spans="1:7" x14ac:dyDescent="0.25">
      <c r="A60" s="17" t="s">
        <v>57</v>
      </c>
      <c r="B60" s="17" t="s">
        <v>56</v>
      </c>
      <c r="C60" s="17" t="s">
        <v>55</v>
      </c>
      <c r="D60" s="17" t="s">
        <v>54</v>
      </c>
      <c r="E60" s="19">
        <v>43986</v>
      </c>
      <c r="F60" s="18">
        <f>IFERROR(VLOOKUP(CONCATENATE(B60,"_",C60,"_",D60),[1]Список!A:B,2,0),"")</f>
        <v>6790</v>
      </c>
      <c r="G60" s="15">
        <f>IF(OR(D60="Excont",D60=""),"",IF(D60="URFU",IF(AND(B60=$N$2,C60=$O$2),$P$2,IF(AND(B60=$N$2,C60=$O$3),$P$3,IF(AND(B60=$N$4,C60=$O$2),$P$4,IF(AND(B60=[1]Data!A50,C60=$O$3),$P$5,0))))))</f>
        <v>14790</v>
      </c>
    </row>
    <row r="61" spans="1:7" x14ac:dyDescent="0.25">
      <c r="A61" s="17" t="s">
        <v>135</v>
      </c>
      <c r="B61" s="17" t="s">
        <v>56</v>
      </c>
      <c r="C61" s="17" t="s">
        <v>55</v>
      </c>
      <c r="D61" s="17" t="s">
        <v>54</v>
      </c>
      <c r="E61" s="19">
        <v>43983</v>
      </c>
      <c r="F61" s="18">
        <f>IFERROR(VLOOKUP(CONCATENATE(B61,"_",C61,"_",D61),[1]Список!A:B,2,0),"")</f>
        <v>6790</v>
      </c>
      <c r="G61" s="15">
        <f>IF(OR(D61="Excont",D61=""),"",IF(D61="URFU",IF(AND(B61=$N$2,C61=$O$2),$P$2,IF(AND(B61=$N$2,C61=$O$3),$P$3,IF(AND(B61=$N$4,C61=$O$2),$P$4,IF(AND(B61=[1]Data!A51,C61=$O$3),$P$5,0))))))</f>
        <v>14790</v>
      </c>
    </row>
    <row r="62" spans="1:7" x14ac:dyDescent="0.25">
      <c r="A62" s="17" t="s">
        <v>136</v>
      </c>
      <c r="B62" s="17" t="s">
        <v>56</v>
      </c>
      <c r="C62" s="17" t="s">
        <v>55</v>
      </c>
      <c r="D62" s="17" t="s">
        <v>54</v>
      </c>
      <c r="E62" s="19">
        <v>43983</v>
      </c>
      <c r="F62" s="18">
        <f>IFERROR(VLOOKUP(CONCATENATE(B62,"_",C62,"_",D62),[1]Список!A:B,2,0),"")</f>
        <v>6790</v>
      </c>
    </row>
    <row r="63" spans="1:7" x14ac:dyDescent="0.25">
      <c r="A63" s="17" t="s">
        <v>171</v>
      </c>
      <c r="B63" s="17" t="s">
        <v>56</v>
      </c>
      <c r="C63" s="17" t="s">
        <v>55</v>
      </c>
      <c r="D63" s="17" t="s">
        <v>54</v>
      </c>
      <c r="E63" s="19">
        <v>44013</v>
      </c>
      <c r="F63" s="18">
        <f>IFERROR(VLOOKUP(CONCATENATE(B63,"_",C63,"_",D63),[1]Список!A:B,2,0),"")</f>
        <v>6790</v>
      </c>
      <c r="G63" s="15">
        <f>IF(OR(D63="Excont",D63=""),"",IF(D63="URFU",IF(AND(B63=$N$2,C63=$O$2),$P$2,IF(AND(B63=$N$2,C63=$O$3),$P$3,IF(AND(B63=$N$4,C63=$O$2),$P$4,IF(AND(B63=[1]Data!A53,C63=$O$3),$P$5,0))))))</f>
        <v>14790</v>
      </c>
    </row>
    <row r="64" spans="1:7" x14ac:dyDescent="0.25">
      <c r="B64" s="17"/>
      <c r="C64" s="17"/>
      <c r="D64" s="17"/>
      <c r="E64" s="19" t="s">
        <v>53</v>
      </c>
      <c r="F64" s="18" t="str">
        <f>IFERROR(VLOOKUP(CONCATENATE(B64,"_",C64,"_",D64),[1]Список!A:B,2,0),"")</f>
        <v/>
      </c>
      <c r="G64" s="15" t="str">
        <f>IF(OR(D64="Excont",D64=""),"",IF(D64="URFU",IF(AND(B64=$N$2,C64=$O$2),$P$2,IF(AND(B64=$N$2,C64=$O$3),$P$3,IF(AND(B64=$N$4,C64=$O$2),$P$4,IF(AND(B64=[1]Data!A54,C64=$O$3),$P$5,0))))))</f>
        <v/>
      </c>
    </row>
    <row r="65" spans="2:7" x14ac:dyDescent="0.25">
      <c r="B65" s="17"/>
      <c r="C65" s="17"/>
      <c r="D65" s="17"/>
      <c r="E65" s="19" t="s">
        <v>53</v>
      </c>
      <c r="F65" s="18" t="str">
        <f>IFERROR(VLOOKUP(CONCATENATE(B65,"_",C65,"_",D65),[1]Список!A:B,2,0),"")</f>
        <v/>
      </c>
      <c r="G65" s="15" t="str">
        <f>IF(OR(D65="Excont",D65=""),"",IF(D65="URFU",IF(AND(B65=$N$2,C65=$O$2),$P$2,IF(AND(B65=$N$2,C65=$O$3),$P$3,IF(AND(B65=$N$4,C65=$O$2),$P$4,IF(AND(B65=[1]Data!A55,C65=$O$3),$P$5,0))))))</f>
        <v/>
      </c>
    </row>
    <row r="66" spans="2:7" x14ac:dyDescent="0.25">
      <c r="B66" s="17"/>
      <c r="C66" s="17"/>
      <c r="D66" s="17"/>
      <c r="E66" s="19" t="s">
        <v>53</v>
      </c>
      <c r="F66" s="18" t="str">
        <f>IFERROR(VLOOKUP(CONCATENATE(B66,"_",C66,"_",D66),[1]Список!A:B,2,0),"")</f>
        <v/>
      </c>
      <c r="G66" s="15" t="str">
        <f>IF(OR(D66="Excont",D66=""),"",IF(D66="URFU",IF(AND(B66=$N$2,C66=$O$2),$P$2,IF(AND(B66=$N$2,C66=$O$3),$P$3,IF(AND(B66=$N$4,C66=$O$2),$P$4,IF(AND(B66=[1]Data!A56,C66=$O$3),$P$5,0))))))</f>
        <v/>
      </c>
    </row>
    <row r="67" spans="2:7" x14ac:dyDescent="0.25">
      <c r="B67" s="17"/>
      <c r="C67" s="17"/>
      <c r="D67" s="17"/>
      <c r="E67" s="19" t="s">
        <v>53</v>
      </c>
      <c r="F67" s="18" t="str">
        <f>IFERROR(VLOOKUP(CONCATENATE(B67,"_",C67,"_",D67),[1]Список!A:B,2,0),"")</f>
        <v/>
      </c>
      <c r="G67" s="15" t="str">
        <f>IF(OR(D67="Excont",D67=""),"",IF(D67="URFU",IF(AND(B67=$N$2,C67=$O$2),$P$2,IF(AND(B67=$N$2,C67=$O$3),$P$3,IF(AND(B67=$N$4,C67=$O$2),$P$4,IF(AND(B67=[1]Data!A57,C67=$O$3),$P$5,0))))))</f>
        <v/>
      </c>
    </row>
    <row r="68" spans="2:7" x14ac:dyDescent="0.25">
      <c r="B68" s="17"/>
      <c r="C68" s="17"/>
      <c r="D68" s="17"/>
      <c r="E68" s="19" t="s">
        <v>53</v>
      </c>
      <c r="F68" s="18" t="str">
        <f>IFERROR(VLOOKUP(CONCATENATE(B68,"_",C68,"_",D68),[1]Список!A:B,2,0),"")</f>
        <v/>
      </c>
      <c r="G68" s="15" t="str">
        <f>IF(OR(D68="Excont",D68=""),"",IF(D68="URFU",IF(AND(B68=$N$2,C68=$O$2),$P$2,IF(AND(B68=$N$2,C68=$O$3),$P$3,IF(AND(B68=$N$4,C68=$O$2),$P$4,IF(AND(B68=[1]Data!A58,C68=$O$3),$P$5,0))))))</f>
        <v/>
      </c>
    </row>
    <row r="69" spans="2:7" x14ac:dyDescent="0.25">
      <c r="B69" s="17"/>
      <c r="C69" s="17"/>
      <c r="D69" s="17"/>
      <c r="E69" s="19" t="s">
        <v>53</v>
      </c>
      <c r="F69" s="18" t="str">
        <f>IFERROR(VLOOKUP(CONCATENATE(B69,"_",C69,"_",D69),[1]Список!A:B,2,0),"")</f>
        <v/>
      </c>
      <c r="G69" s="15" t="str">
        <f>IF(OR(D69="Excont",D69=""),"",IF(D69="URFU",IF(AND(B69=$N$2,C69=$O$2),$P$2,IF(AND(B69=$N$2,C69=$O$3),$P$3,IF(AND(B69=$N$4,C69=$O$2),$P$4,IF(AND(B69=[1]Data!A59,C69=$O$3),$P$5,0))))))</f>
        <v/>
      </c>
    </row>
    <row r="70" spans="2:7" x14ac:dyDescent="0.25">
      <c r="B70" s="17"/>
      <c r="C70" s="17"/>
      <c r="D70" s="17"/>
      <c r="E70" s="19" t="s">
        <v>53</v>
      </c>
      <c r="F70" s="18" t="str">
        <f>IFERROR(VLOOKUP(CONCATENATE(B70,"_",C70,"_",D70),[1]Список!A:B,2,0),"")</f>
        <v/>
      </c>
      <c r="G70" s="15" t="str">
        <f>IF(OR(D70="Excont",D70=""),"",IF(D70="URFU",IF(AND(B70=$N$2,C70=$O$2),$P$2,IF(AND(B70=$N$2,C70=$O$3),$P$3,IF(AND(B70=$N$4,C70=$O$2),$P$4,IF(AND(B70=[1]Data!A60,C70=$O$3),$P$5,0))))))</f>
        <v/>
      </c>
    </row>
    <row r="71" spans="2:7" x14ac:dyDescent="0.25">
      <c r="B71" s="17"/>
      <c r="C71" s="17"/>
      <c r="D71" s="17"/>
      <c r="E71" s="19" t="s">
        <v>53</v>
      </c>
      <c r="F71" s="18" t="str">
        <f>IFERROR(VLOOKUP(CONCATENATE(B71,"_",C71,"_",D71),[1]Список!A:B,2,0),"")</f>
        <v/>
      </c>
      <c r="G71" s="15" t="str">
        <f>IF(OR(D71="Excont",D71=""),"",IF(D71="URFU",IF(AND(B71=$N$2,C71=$O$2),$P$2,IF(AND(B71=$N$2,C71=$O$3),$P$3,IF(AND(B71=$N$4,C71=$O$2),$P$4,IF(AND(B71=[1]Data!A61,C71=$O$3),$P$5,0))))))</f>
        <v/>
      </c>
    </row>
    <row r="72" spans="2:7" x14ac:dyDescent="0.25">
      <c r="B72" s="17"/>
      <c r="C72" s="17"/>
      <c r="D72" s="17"/>
      <c r="E72" s="19" t="s">
        <v>53</v>
      </c>
      <c r="F72" s="18" t="str">
        <f>IFERROR(VLOOKUP(CONCATENATE(B72,"_",C72,"_",D72),[1]Список!A:B,2,0),"")</f>
        <v/>
      </c>
      <c r="G72" s="15" t="str">
        <f>IF(OR(D72="Excont",D72=""),"",IF(D72="URFU",IF(AND(B72=$N$2,C72=$O$2),$P$2,IF(AND(B72=$N$2,C72=$O$3),$P$3,IF(AND(B72=$N$4,C72=$O$2),$P$4,IF(AND(B72=[1]Data!A62,C72=$O$3),$P$5,0))))))</f>
        <v/>
      </c>
    </row>
    <row r="73" spans="2:7" x14ac:dyDescent="0.25">
      <c r="B73" s="17"/>
      <c r="C73" s="17"/>
      <c r="D73" s="17"/>
      <c r="E73" s="19" t="s">
        <v>53</v>
      </c>
      <c r="F73" s="18" t="str">
        <f>IFERROR(VLOOKUP(CONCATENATE(B73,"_",C73,"_",D73),[1]Список!A:B,2,0),"")</f>
        <v/>
      </c>
      <c r="G73" s="15" t="str">
        <f>IF(OR(D73="Excont",D73=""),"",IF(D73="URFU",IF(AND(B73=$N$2,C73=$O$2),$P$2,IF(AND(B73=$N$2,C73=$O$3),$P$3,IF(AND(B73=$N$4,C73=$O$2),$P$4,IF(AND(B73=[1]Data!A63,C73=$O$3),$P$5,0))))))</f>
        <v/>
      </c>
    </row>
    <row r="74" spans="2:7" x14ac:dyDescent="0.25">
      <c r="B74" s="17"/>
      <c r="C74" s="17"/>
      <c r="D74" s="17"/>
      <c r="E74" s="19" t="s">
        <v>53</v>
      </c>
      <c r="F74" s="18" t="str">
        <f>IFERROR(VLOOKUP(CONCATENATE(B74,"_",C74,"_",D74),[1]Список!A:B,2,0),"")</f>
        <v/>
      </c>
      <c r="G74" s="15" t="str">
        <f>IF(OR(D74="Excont",D74=""),"",IF(D74="URFU",IF(AND(B74=$N$2,C74=$O$2),$P$2,IF(AND(B74=$N$2,C74=$O$3),$P$3,IF(AND(B74=$N$4,C74=$O$2),$P$4,IF(AND(B74=[1]Data!A64,C74=$O$3),$P$5,0))))))</f>
        <v/>
      </c>
    </row>
    <row r="75" spans="2:7" x14ac:dyDescent="0.25">
      <c r="B75" s="17"/>
      <c r="C75" s="17"/>
      <c r="D75" s="17"/>
      <c r="E75" s="19" t="s">
        <v>53</v>
      </c>
      <c r="F75" s="18" t="str">
        <f>IFERROR(VLOOKUP(CONCATENATE(B75,"_",C75,"_",D75),[1]Список!A:B,2,0),"")</f>
        <v/>
      </c>
      <c r="G75" s="15" t="str">
        <f>IF(OR(D75="Excont",D75=""),"",IF(D75="URFU",IF(AND(B75=$N$2,C75=$O$2),$P$2,IF(AND(B75=$N$2,C75=$O$3),$P$3,IF(AND(B75=$N$4,C75=$O$2),$P$4,IF(AND(B75=[1]Data!A65,C75=$O$3),$P$5,0))))))</f>
        <v/>
      </c>
    </row>
    <row r="76" spans="2:7" x14ac:dyDescent="0.25">
      <c r="B76" s="17"/>
      <c r="C76" s="17"/>
      <c r="D76" s="17"/>
      <c r="E76" s="19" t="s">
        <v>53</v>
      </c>
      <c r="F76" s="18" t="str">
        <f>IFERROR(VLOOKUP(CONCATENATE(B76,"_",C76,"_",D76),[1]Список!A:B,2,0),"")</f>
        <v/>
      </c>
      <c r="G76" s="15" t="str">
        <f>IF(OR(D76="Excont",D76=""),"",IF(D76="URFU",IF(AND(B76=$N$2,C76=$O$2),$P$2,IF(AND(B76=$N$2,C76=$O$3),$P$3,IF(AND(B76=$N$4,C76=$O$2),$P$4,IF(AND(B76=[1]Data!A66,C76=$O$3),$P$5,0))))))</f>
        <v/>
      </c>
    </row>
    <row r="77" spans="2:7" x14ac:dyDescent="0.25">
      <c r="B77" s="17"/>
      <c r="C77" s="17"/>
      <c r="D77" s="17"/>
      <c r="E77" s="19" t="s">
        <v>53</v>
      </c>
      <c r="F77" s="18" t="str">
        <f>IFERROR(VLOOKUP(CONCATENATE(B77,"_",C77,"_",D77),[1]Список!A:B,2,0),"")</f>
        <v/>
      </c>
      <c r="G77" s="15" t="str">
        <f>IF(OR(D77="Excont",D77=""),"",IF(D77="URFU",IF(AND(B77=$N$2,C77=$O$2),$P$2,IF(AND(B77=$N$2,C77=$O$3),$P$3,IF(AND(B77=$N$4,C77=$O$2),$P$4,IF(AND(B77=[1]Data!A67,C77=$O$3),$P$5,0))))))</f>
        <v/>
      </c>
    </row>
    <row r="78" spans="2:7" x14ac:dyDescent="0.25">
      <c r="B78" s="17"/>
      <c r="C78" s="17"/>
      <c r="D78" s="17"/>
      <c r="E78" s="19" t="s">
        <v>53</v>
      </c>
      <c r="F78" s="18" t="str">
        <f>IFERROR(VLOOKUP(CONCATENATE(B78,"_",C78,"_",D78),[1]Список!A:B,2,0),"")</f>
        <v/>
      </c>
      <c r="G78" s="15" t="str">
        <f>IF(OR(D78="Excont",D78=""),"",IF(D78="URFU",IF(AND(B78=$N$2,C78=$O$2),$P$2,IF(AND(B78=$N$2,C78=$O$3),$P$3,IF(AND(B78=$N$4,C78=$O$2),$P$4,IF(AND(B78=[1]Data!A68,C78=$O$3),$P$5,0))))))</f>
        <v/>
      </c>
    </row>
    <row r="79" spans="2:7" x14ac:dyDescent="0.25">
      <c r="B79" s="17"/>
      <c r="C79" s="17"/>
      <c r="D79" s="17"/>
      <c r="E79" s="19" t="s">
        <v>53</v>
      </c>
      <c r="F79" s="18" t="str">
        <f>IFERROR(VLOOKUP(CONCATENATE(B79,"_",C79,"_",D79),[1]Список!A:B,2,0),"")</f>
        <v/>
      </c>
      <c r="G79" s="15" t="str">
        <f>IF(OR(D79="Excont",D79=""),"",IF(D79="URFU",IF(AND(B79=$N$2,C79=$O$2),$P$2,IF(AND(B79=$N$2,C79=$O$3),$P$3,IF(AND(B79=$N$4,C79=$O$2),$P$4,IF(AND(B79=[1]Data!A69,C79=$O$3),$P$5,0))))))</f>
        <v/>
      </c>
    </row>
    <row r="80" spans="2:7" x14ac:dyDescent="0.25">
      <c r="B80" s="17"/>
      <c r="C80" s="17"/>
      <c r="D80" s="17"/>
      <c r="E80" s="19" t="s">
        <v>53</v>
      </c>
      <c r="F80" s="18" t="str">
        <f>IFERROR(VLOOKUP(CONCATENATE(B80,"_",C80,"_",D80),[1]Список!A:B,2,0),"")</f>
        <v/>
      </c>
      <c r="G80" s="15" t="str">
        <f>IF(OR(D80="Excont",D80=""),"",IF(D80="URFU",IF(AND(B80=$N$2,C80=$O$2),$P$2,IF(AND(B80=$N$2,C80=$O$3),$P$3,IF(AND(B80=$N$4,C80=$O$2),$P$4,IF(AND(B80=[1]Data!A70,C80=$O$3),$P$5,0))))))</f>
        <v/>
      </c>
    </row>
    <row r="81" spans="2:7" x14ac:dyDescent="0.25">
      <c r="B81" s="17"/>
      <c r="C81" s="17"/>
      <c r="D81" s="17"/>
      <c r="E81" s="19" t="s">
        <v>53</v>
      </c>
      <c r="F81" s="18" t="str">
        <f>IFERROR(VLOOKUP(CONCATENATE(B81,"_",C81,"_",D81),[1]Список!A:B,2,0),"")</f>
        <v/>
      </c>
      <c r="G81" s="15" t="str">
        <f>IF(OR(D81="Excont",D81=""),"",IF(D81="URFU",IF(AND(B81=$N$2,C81=$O$2),$P$2,IF(AND(B81=$N$2,C81=$O$3),$P$3,IF(AND(B81=$N$4,C81=$O$2),$P$4,IF(AND(B81=[1]Data!A71,C81=$O$3),$P$5,0))))))</f>
        <v/>
      </c>
    </row>
    <row r="82" spans="2:7" x14ac:dyDescent="0.25">
      <c r="B82" s="17"/>
      <c r="C82" s="17"/>
      <c r="D82" s="17"/>
      <c r="E82" s="19" t="s">
        <v>53</v>
      </c>
      <c r="F82" s="18" t="str">
        <f>IFERROR(VLOOKUP(CONCATENATE(B82,"_",C82,"_",D82),[1]Список!A:B,2,0),"")</f>
        <v/>
      </c>
      <c r="G82" s="15" t="str">
        <f>IF(OR(D82="Excont",D82=""),"",IF(D82="URFU",IF(AND(B82=$N$2,C82=$O$2),$P$2,IF(AND(B82=$N$2,C82=$O$3),$P$3,IF(AND(B82=$N$4,C82=$O$2),$P$4,IF(AND(B82=[1]Data!A72,C82=$O$3),$P$5,0))))))</f>
        <v/>
      </c>
    </row>
    <row r="83" spans="2:7" x14ac:dyDescent="0.25">
      <c r="B83" s="17"/>
      <c r="C83" s="17"/>
      <c r="D83" s="17"/>
      <c r="E83" s="19" t="s">
        <v>53</v>
      </c>
      <c r="F83" s="18" t="str">
        <f>IFERROR(VLOOKUP(CONCATENATE(B83,"_",C83,"_",D83),[1]Список!A:B,2,0),"")</f>
        <v/>
      </c>
      <c r="G83" s="15" t="str">
        <f>IF(OR(D83="Excont",D83=""),"",IF(D83="URFU",IF(AND(B83=$N$2,C83=$O$2),$P$2,IF(AND(B83=$N$2,C83=$O$3),$P$3,IF(AND(B83=$N$4,C83=$O$2),$P$4,IF(AND(B83=[1]Data!A73,C83=$O$3),$P$5,0))))))</f>
        <v/>
      </c>
    </row>
    <row r="84" spans="2:7" x14ac:dyDescent="0.25">
      <c r="B84" s="17"/>
      <c r="C84" s="17"/>
      <c r="D84" s="17"/>
      <c r="E84" s="19" t="s">
        <v>53</v>
      </c>
      <c r="F84" s="18" t="str">
        <f>IFERROR(VLOOKUP(CONCATENATE(B84,"_",C84,"_",D84),[1]Список!A:B,2,0),"")</f>
        <v/>
      </c>
      <c r="G84" s="15" t="str">
        <f>IF(OR(D84="Excont",D84=""),"",IF(D84="URFU",IF(AND(B84=$N$2,C84=$O$2),$P$2,IF(AND(B84=$N$2,C84=$O$3),$P$3,IF(AND(B84=$N$4,C84=$O$2),$P$4,IF(AND(B84=[1]Data!A74,C84=$O$3),$P$5,0))))))</f>
        <v/>
      </c>
    </row>
    <row r="85" spans="2:7" x14ac:dyDescent="0.25">
      <c r="B85" s="17"/>
      <c r="C85" s="17"/>
      <c r="D85" s="17"/>
      <c r="E85" s="19" t="s">
        <v>53</v>
      </c>
      <c r="F85" s="18" t="str">
        <f>IFERROR(VLOOKUP(CONCATENATE(B85,"_",C85,"_",D85),[1]Список!A:B,2,0),"")</f>
        <v/>
      </c>
      <c r="G85" s="15" t="str">
        <f>IF(OR(D85="Excont",D85=""),"",IF(D85="URFU",IF(AND(B85=$N$2,C85=$O$2),$P$2,IF(AND(B85=$N$2,C85=$O$3),$P$3,IF(AND(B85=$N$4,C85=$O$2),$P$4,IF(AND(B85=[1]Data!A75,C85=$O$3),$P$5,0))))))</f>
        <v/>
      </c>
    </row>
    <row r="86" spans="2:7" x14ac:dyDescent="0.25">
      <c r="B86" s="17"/>
      <c r="C86" s="17"/>
      <c r="D86" s="17"/>
      <c r="E86" s="19" t="s">
        <v>53</v>
      </c>
      <c r="F86" s="18" t="str">
        <f>IFERROR(VLOOKUP(CONCATENATE(B86,"_",C86,"_",D86),[1]Список!A:B,2,0),"")</f>
        <v/>
      </c>
      <c r="G86" s="15" t="str">
        <f>IF(OR(D86="Excont",D86=""),"",IF(D86="URFU",IF(AND(B86=$N$2,C86=$O$2),$P$2,IF(AND(B86=$N$2,C86=$O$3),$P$3,IF(AND(B86=$N$4,C86=$O$2),$P$4,IF(AND(B86=[1]Data!A76,C86=$O$3),$P$5,0))))))</f>
        <v/>
      </c>
    </row>
    <row r="87" spans="2:7" x14ac:dyDescent="0.25">
      <c r="B87" s="17"/>
      <c r="C87" s="17"/>
      <c r="D87" s="17"/>
      <c r="E87" s="19" t="s">
        <v>53</v>
      </c>
      <c r="F87" s="18" t="str">
        <f>IFERROR(VLOOKUP(CONCATENATE(B87,"_",C87,"_",D87),[1]Список!A:B,2,0),"")</f>
        <v/>
      </c>
      <c r="G87" s="15" t="str">
        <f>IF(OR(D87="Excont",D87=""),"",IF(D87="URFU",IF(AND(B87=$N$2,C87=$O$2),$P$2,IF(AND(B87=$N$2,C87=$O$3),$P$3,IF(AND(B87=$N$4,C87=$O$2),$P$4,IF(AND(B87=[1]Data!A77,C87=$O$3),$P$5,0))))))</f>
        <v/>
      </c>
    </row>
    <row r="88" spans="2:7" x14ac:dyDescent="0.25">
      <c r="B88" s="17"/>
      <c r="C88" s="17"/>
      <c r="D88" s="17"/>
      <c r="E88" s="19" t="s">
        <v>53</v>
      </c>
      <c r="F88" s="18" t="str">
        <f>IFERROR(VLOOKUP(CONCATENATE(B88,"_",C88,"_",D88),[1]Список!A:B,2,0),"")</f>
        <v/>
      </c>
      <c r="G88" s="15" t="str">
        <f>IF(OR(D88="Excont",D88=""),"",IF(D88="URFU",IF(AND(B88=$N$2,C88=$O$2),$P$2,IF(AND(B88=$N$2,C88=$O$3),$P$3,IF(AND(B88=$N$4,C88=$O$2),$P$4,IF(AND(B88=[1]Data!A78,C88=$O$3),$P$5,0))))))</f>
        <v/>
      </c>
    </row>
    <row r="89" spans="2:7" x14ac:dyDescent="0.25">
      <c r="B89" s="17"/>
      <c r="C89" s="17"/>
      <c r="D89" s="17"/>
      <c r="E89" s="19" t="s">
        <v>53</v>
      </c>
      <c r="F89" s="18" t="str">
        <f>IFERROR(VLOOKUP(CONCATENATE(B89,"_",C89,"_",D89),[1]Список!A:B,2,0),"")</f>
        <v/>
      </c>
      <c r="G89" s="15" t="str">
        <f>IF(OR(D89="Excont",D89=""),"",IF(D89="URFU",IF(AND(B89=$N$2,C89=$O$2),$P$2,IF(AND(B89=$N$2,C89=$O$3),$P$3,IF(AND(B89=$N$4,C89=$O$2),$P$4,IF(AND(B89=[1]Data!A79,C89=$O$3),$P$5,0))))))</f>
        <v/>
      </c>
    </row>
    <row r="90" spans="2:7" x14ac:dyDescent="0.25">
      <c r="B90" s="17"/>
      <c r="C90" s="17"/>
      <c r="D90" s="17"/>
      <c r="E90" s="19" t="s">
        <v>53</v>
      </c>
      <c r="F90" s="18" t="str">
        <f>IFERROR(VLOOKUP(CONCATENATE(B90,"_",C90,"_",D90),[1]Список!A:B,2,0),"")</f>
        <v/>
      </c>
      <c r="G90" s="15" t="str">
        <f>IF(OR(D90="Excont",D90=""),"",IF(D90="URFU",IF(AND(B90=$N$2,C90=$O$2),$P$2,IF(AND(B90=$N$2,C90=$O$3),$P$3,IF(AND(B90=$N$4,C90=$O$2),$P$4,IF(AND(B90=[1]Data!A80,C90=$O$3),$P$5,0))))))</f>
        <v/>
      </c>
    </row>
    <row r="91" spans="2:7" x14ac:dyDescent="0.25">
      <c r="B91" s="17"/>
      <c r="C91" s="17"/>
      <c r="D91" s="17"/>
      <c r="E91" s="19" t="s">
        <v>53</v>
      </c>
      <c r="F91" s="18" t="str">
        <f>IFERROR(VLOOKUP(CONCATENATE(B91,"_",C91,"_",D91),[1]Список!A:B,2,0),"")</f>
        <v/>
      </c>
      <c r="G91" s="15" t="str">
        <f>IF(OR(D91="Excont",D91=""),"",IF(D91="URFU",IF(AND(B91=$N$2,C91=$O$2),$P$2,IF(AND(B91=$N$2,C91=$O$3),$P$3,IF(AND(B91=$N$4,C91=$O$2),$P$4,IF(AND(B91=[1]Data!A81,C91=$O$3),$P$5,0))))))</f>
        <v/>
      </c>
    </row>
    <row r="92" spans="2:7" x14ac:dyDescent="0.25">
      <c r="B92" s="17"/>
      <c r="C92" s="17"/>
      <c r="D92" s="17"/>
      <c r="E92" s="19" t="s">
        <v>53</v>
      </c>
      <c r="F92" s="18" t="str">
        <f>IFERROR(VLOOKUP(CONCATENATE(B92,"_",C92,"_",D92),[1]Список!A:B,2,0),"")</f>
        <v/>
      </c>
      <c r="G92" s="15" t="str">
        <f>IF(OR(D92="Excont",D92=""),"",IF(D92="URFU",IF(AND(B92=$N$2,C92=$O$2),$P$2,IF(AND(B92=$N$2,C92=$O$3),$P$3,IF(AND(B92=$N$4,C92=$O$2),$P$4,IF(AND(B92=[1]Data!A82,C92=$O$3),$P$5,0))))))</f>
        <v/>
      </c>
    </row>
    <row r="93" spans="2:7" x14ac:dyDescent="0.25">
      <c r="B93" s="17"/>
      <c r="C93" s="17"/>
      <c r="D93" s="17"/>
      <c r="E93" s="19" t="s">
        <v>53</v>
      </c>
      <c r="F93" s="18" t="str">
        <f>IFERROR(VLOOKUP(CONCATENATE(B93,"_",C93,"_",D93),[1]Список!A:B,2,0),"")</f>
        <v/>
      </c>
      <c r="G93" s="15" t="str">
        <f>IF(OR(D93="Excont",D93=""),"",IF(D93="URFU",IF(AND(B93=$N$2,C93=$O$2),$P$2,IF(AND(B93=$N$2,C93=$O$3),$P$3,IF(AND(B93=$N$4,C93=$O$2),$P$4,IF(AND(B93=[1]Data!A83,C93=$O$3),$P$5,0))))))</f>
        <v/>
      </c>
    </row>
    <row r="94" spans="2:7" x14ac:dyDescent="0.25">
      <c r="B94" s="17"/>
      <c r="C94" s="17"/>
      <c r="D94" s="17"/>
      <c r="E94" s="19" t="s">
        <v>53</v>
      </c>
      <c r="F94" s="18" t="str">
        <f>IFERROR(VLOOKUP(CONCATENATE(B94,"_",C94,"_",D94),[1]Список!A:B,2,0),"")</f>
        <v/>
      </c>
      <c r="G94" s="15" t="str">
        <f>IF(OR(D94="Excont",D94=""),"",IF(D94="URFU",IF(AND(B94=$N$2,C94=$O$2),$P$2,IF(AND(B94=$N$2,C94=$O$3),$P$3,IF(AND(B94=$N$4,C94=$O$2),$P$4,IF(AND(B94=[1]Data!A84,C94=$O$3),$P$5,0))))))</f>
        <v/>
      </c>
    </row>
    <row r="95" spans="2:7" x14ac:dyDescent="0.25">
      <c r="B95" s="17"/>
      <c r="C95" s="17"/>
      <c r="D95" s="17"/>
      <c r="E95" s="19" t="s">
        <v>53</v>
      </c>
      <c r="F95" s="18" t="str">
        <f>IFERROR(VLOOKUP(CONCATENATE(B95,"_",C95,"_",D95),[1]Список!A:B,2,0),"")</f>
        <v/>
      </c>
      <c r="G95" s="15" t="str">
        <f>IF(OR(D95="Excont",D95=""),"",IF(D95="URFU",IF(AND(B95=$N$2,C95=$O$2),$P$2,IF(AND(B95=$N$2,C95=$O$3),$P$3,IF(AND(B95=$N$4,C95=$O$2),$P$4,IF(AND(B95=[1]Data!A85,C95=$O$3),$P$5,0))))))</f>
        <v/>
      </c>
    </row>
    <row r="96" spans="2:7" x14ac:dyDescent="0.25">
      <c r="B96" s="17"/>
      <c r="C96" s="17"/>
      <c r="D96" s="17"/>
      <c r="E96" s="19" t="s">
        <v>53</v>
      </c>
      <c r="F96" s="18" t="str">
        <f>IFERROR(VLOOKUP(CONCATENATE(B96,"_",C96,"_",D96),[1]Список!A:B,2,0),"")</f>
        <v/>
      </c>
      <c r="G96" s="15" t="str">
        <f>IF(OR(D96="Excont",D96=""),"",IF(D96="URFU",IF(AND(B96=$N$2,C96=$O$2),$P$2,IF(AND(B96=$N$2,C96=$O$3),$P$3,IF(AND(B96=$N$4,C96=$O$2),$P$4,IF(AND(B96=[1]Data!A86,C96=$O$3),$P$5,0))))))</f>
        <v/>
      </c>
    </row>
    <row r="97" spans="2:7" x14ac:dyDescent="0.25">
      <c r="B97" s="17"/>
      <c r="C97" s="17"/>
      <c r="D97" s="17"/>
      <c r="E97" s="19" t="s">
        <v>53</v>
      </c>
      <c r="F97" s="18" t="str">
        <f>IFERROR(VLOOKUP(CONCATENATE(B97,"_",C97,"_",D97),[1]Список!A:B,2,0),"")</f>
        <v/>
      </c>
      <c r="G97" s="15" t="str">
        <f>IF(OR(D97="Excont",D97=""),"",IF(D97="URFU",IF(AND(B97=$N$2,C97=$O$2),$P$2,IF(AND(B97=$N$2,C97=$O$3),$P$3,IF(AND(B97=$N$4,C97=$O$2),$P$4,IF(AND(B97=[1]Data!A87,C97=$O$3),$P$5,0))))))</f>
        <v/>
      </c>
    </row>
    <row r="98" spans="2:7" x14ac:dyDescent="0.25">
      <c r="B98" s="17"/>
      <c r="C98" s="17"/>
      <c r="D98" s="17"/>
      <c r="E98" s="19" t="s">
        <v>53</v>
      </c>
      <c r="F98" s="18" t="str">
        <f>IFERROR(VLOOKUP(CONCATENATE(B98,"_",C98,"_",D98),[1]Список!A:B,2,0),"")</f>
        <v/>
      </c>
      <c r="G98" s="15" t="str">
        <f>IF(OR(D98="Excont",D98=""),"",IF(D98="URFU",IF(AND(B98=$N$2,C98=$O$2),$P$2,IF(AND(B98=$N$2,C98=$O$3),$P$3,IF(AND(B98=$N$4,C98=$O$2),$P$4,IF(AND(B98=[1]Data!A88,C98=$O$3),$P$5,0))))))</f>
        <v/>
      </c>
    </row>
    <row r="99" spans="2:7" x14ac:dyDescent="0.25">
      <c r="B99" s="17"/>
      <c r="C99" s="17"/>
      <c r="D99" s="17"/>
      <c r="E99" s="19" t="s">
        <v>53</v>
      </c>
      <c r="F99" s="18" t="str">
        <f>IFERROR(VLOOKUP(CONCATENATE(B99,"_",C99,"_",D99),[1]Список!A:B,2,0),"")</f>
        <v/>
      </c>
      <c r="G99" s="15" t="str">
        <f>IF(OR(D99="Excont",D99=""),"",IF(D99="URFU",IF(AND(B99=$N$2,C99=$O$2),$P$2,IF(AND(B99=$N$2,C99=$O$3),$P$3,IF(AND(B99=$N$4,C99=$O$2),$P$4,IF(AND(B99=[1]Data!A89,C99=$O$3),$P$5,0))))))</f>
        <v/>
      </c>
    </row>
    <row r="100" spans="2:7" x14ac:dyDescent="0.25">
      <c r="B100" s="17"/>
      <c r="C100" s="17"/>
      <c r="D100" s="17"/>
      <c r="E100" s="19" t="s">
        <v>53</v>
      </c>
      <c r="F100" s="18" t="str">
        <f>IFERROR(VLOOKUP(CONCATENATE(B100,"_",C100,"_",D100),[1]Список!A:B,2,0),"")</f>
        <v/>
      </c>
      <c r="G100" s="15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 x14ac:dyDescent="0.25">
      <c r="B101" s="17"/>
      <c r="C101" s="17"/>
      <c r="D101" s="17"/>
      <c r="E101" s="19" t="s">
        <v>53</v>
      </c>
      <c r="F101" s="18" t="str">
        <f>IFERROR(VLOOKUP(CONCATENATE(B101,"_",C101,"_",D101),[1]Список!A:B,2,0),"")</f>
        <v/>
      </c>
      <c r="G101" s="15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 x14ac:dyDescent="0.25">
      <c r="B102" s="17"/>
      <c r="C102" s="17"/>
      <c r="D102" s="17"/>
      <c r="E102" s="19" t="s">
        <v>53</v>
      </c>
      <c r="F102" s="18" t="str">
        <f>IFERROR(VLOOKUP(CONCATENATE(B102,"_",C102,"_",D102),[1]Список!A:B,2,0),"")</f>
        <v/>
      </c>
      <c r="G102" s="15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 x14ac:dyDescent="0.25">
      <c r="B103" s="17"/>
      <c r="C103" s="17"/>
      <c r="D103" s="17"/>
      <c r="E103" s="19" t="s">
        <v>53</v>
      </c>
      <c r="F103" s="18" t="str">
        <f>IFERROR(VLOOKUP(CONCATENATE(B103,"_",C103,"_",D103),[1]Список!A:B,2,0),"")</f>
        <v/>
      </c>
      <c r="G103" s="15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 x14ac:dyDescent="0.25">
      <c r="B104" s="17"/>
      <c r="C104" s="17"/>
      <c r="D104" s="17"/>
      <c r="E104" s="19" t="s">
        <v>53</v>
      </c>
      <c r="F104" s="18" t="str">
        <f>IFERROR(VLOOKUP(CONCATENATE(B104,"_",C104,"_",D104),[1]Список!A:B,2,0),"")</f>
        <v/>
      </c>
      <c r="G104" s="15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 x14ac:dyDescent="0.25">
      <c r="B105" s="17"/>
      <c r="C105" s="17"/>
      <c r="D105" s="17"/>
      <c r="E105" s="19" t="s">
        <v>53</v>
      </c>
      <c r="F105" s="18" t="str">
        <f>IFERROR(VLOOKUP(CONCATENATE(B105,"_",C105,"_",D105),[1]Список!A:B,2,0),"")</f>
        <v/>
      </c>
      <c r="G105" s="15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 x14ac:dyDescent="0.25">
      <c r="B106" s="17"/>
      <c r="C106" s="17"/>
      <c r="D106" s="17"/>
      <c r="E106" s="19" t="s">
        <v>53</v>
      </c>
      <c r="F106" s="18" t="str">
        <f>IFERROR(VLOOKUP(CONCATENATE(B106,"_",C106,"_",D106),[1]Список!A:B,2,0),"")</f>
        <v/>
      </c>
      <c r="G106" s="15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 x14ac:dyDescent="0.25">
      <c r="B107" s="17"/>
      <c r="C107" s="17"/>
      <c r="D107" s="17"/>
      <c r="E107" s="19" t="s">
        <v>53</v>
      </c>
      <c r="F107" s="18" t="str">
        <f>IFERROR(VLOOKUP(CONCATENATE(B107,"_",C107,"_",D107),[1]Список!A:B,2,0),"")</f>
        <v/>
      </c>
      <c r="G107" s="15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 x14ac:dyDescent="0.25">
      <c r="B108" s="17"/>
      <c r="C108" s="17"/>
      <c r="D108" s="17"/>
      <c r="E108" s="19" t="s">
        <v>53</v>
      </c>
      <c r="F108" s="18" t="str">
        <f>IFERROR(VLOOKUP(CONCATENATE(B108,"_",C108,"_",D108),[1]Список!A:B,2,0),"")</f>
        <v/>
      </c>
      <c r="G108" s="15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 x14ac:dyDescent="0.25">
      <c r="B109" s="17"/>
      <c r="C109" s="17"/>
      <c r="D109" s="17"/>
      <c r="E109" s="19" t="s">
        <v>53</v>
      </c>
      <c r="F109" s="18" t="str">
        <f>IFERROR(VLOOKUP(CONCATENATE(B109,"_",C109,"_",D109),[1]Список!A:B,2,0),"")</f>
        <v/>
      </c>
      <c r="G109" s="15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 x14ac:dyDescent="0.25">
      <c r="B110" s="17"/>
      <c r="C110" s="17"/>
      <c r="D110" s="17"/>
      <c r="E110" s="19" t="s">
        <v>53</v>
      </c>
      <c r="F110" s="18" t="str">
        <f>IFERROR(VLOOKUP(CONCATENATE(B110,"_",C110,"_",D110),[1]Список!A:B,2,0),"")</f>
        <v/>
      </c>
      <c r="G110" s="15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 x14ac:dyDescent="0.25">
      <c r="B111" s="17"/>
      <c r="C111" s="17"/>
      <c r="D111" s="17"/>
      <c r="E111" s="19" t="s">
        <v>53</v>
      </c>
      <c r="F111" s="18" t="str">
        <f>IFERROR(VLOOKUP(CONCATENATE(B111,"_",C111,"_",D111),[1]Список!A:B,2,0),"")</f>
        <v/>
      </c>
      <c r="G111" s="15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 x14ac:dyDescent="0.25">
      <c r="B112" s="17"/>
      <c r="C112" s="17"/>
      <c r="D112" s="17"/>
      <c r="E112" s="19" t="s">
        <v>53</v>
      </c>
      <c r="F112" s="18" t="str">
        <f>IFERROR(VLOOKUP(CONCATENATE(B112,"_",C112,"_",D112),[1]Список!A:B,2,0),"")</f>
        <v/>
      </c>
      <c r="G112" s="15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 x14ac:dyDescent="0.25">
      <c r="B113" s="17"/>
      <c r="C113" s="17"/>
      <c r="D113" s="17"/>
      <c r="E113" s="19" t="s">
        <v>53</v>
      </c>
      <c r="F113" s="18" t="str">
        <f>IFERROR(VLOOKUP(CONCATENATE(B113,"_",C113,"_",D113),[1]Список!A:B,2,0),"")</f>
        <v/>
      </c>
      <c r="G113" s="15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 x14ac:dyDescent="0.25">
      <c r="B114" s="17"/>
      <c r="C114" s="17"/>
      <c r="D114" s="17"/>
      <c r="E114" s="19" t="s">
        <v>53</v>
      </c>
      <c r="F114" s="18" t="str">
        <f>IFERROR(VLOOKUP(CONCATENATE(B114,"_",C114,"_",D114),[1]Список!A:B,2,0),"")</f>
        <v/>
      </c>
      <c r="G114" s="15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 x14ac:dyDescent="0.25">
      <c r="B115" s="17"/>
      <c r="C115" s="17"/>
      <c r="D115" s="17"/>
      <c r="E115" s="19" t="s">
        <v>53</v>
      </c>
      <c r="F115" s="18" t="str">
        <f>IFERROR(VLOOKUP(CONCATENATE(B115,"_",C115,"_",D115),[1]Список!A:B,2,0),"")</f>
        <v/>
      </c>
      <c r="G115" s="15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 x14ac:dyDescent="0.25">
      <c r="B116" s="17"/>
      <c r="C116" s="17"/>
      <c r="D116" s="17"/>
      <c r="E116" s="19" t="s">
        <v>53</v>
      </c>
      <c r="F116" s="18" t="str">
        <f>IFERROR(VLOOKUP(CONCATENATE(B116,"_",C116,"_",D116),[1]Список!A:B,2,0),"")</f>
        <v/>
      </c>
      <c r="G116" s="15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 x14ac:dyDescent="0.25">
      <c r="B117" s="17"/>
      <c r="C117" s="17"/>
      <c r="D117" s="17"/>
      <c r="E117" s="19" t="s">
        <v>53</v>
      </c>
      <c r="F117" s="18" t="str">
        <f>IFERROR(VLOOKUP(CONCATENATE(B117,"_",C117,"_",D117),[1]Список!A:B,2,0),"")</f>
        <v/>
      </c>
      <c r="G117" s="15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 x14ac:dyDescent="0.25">
      <c r="B118" s="17"/>
      <c r="C118" s="17"/>
      <c r="D118" s="17"/>
      <c r="E118" s="19" t="s">
        <v>53</v>
      </c>
      <c r="F118" s="18" t="str">
        <f>IFERROR(VLOOKUP(CONCATENATE(B118,"_",C118,"_",D118),[1]Список!A:B,2,0),"")</f>
        <v/>
      </c>
      <c r="G118" s="15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 x14ac:dyDescent="0.25">
      <c r="B119" s="17"/>
      <c r="C119" s="17"/>
      <c r="D119" s="17"/>
      <c r="E119" s="19" t="s">
        <v>53</v>
      </c>
      <c r="F119" s="18" t="str">
        <f>IFERROR(VLOOKUP(CONCATENATE(B119,"_",C119,"_",D119),[1]Список!A:B,2,0),"")</f>
        <v/>
      </c>
      <c r="G119" s="15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 x14ac:dyDescent="0.25">
      <c r="B120" s="17"/>
      <c r="C120" s="17"/>
      <c r="D120" s="17"/>
      <c r="E120" s="19" t="s">
        <v>53</v>
      </c>
      <c r="F120" s="18" t="str">
        <f>IFERROR(VLOOKUP(CONCATENATE(B120,"_",C120,"_",D120),[1]Список!A:B,2,0),"")</f>
        <v/>
      </c>
      <c r="G120" s="15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 x14ac:dyDescent="0.25">
      <c r="B121" s="17"/>
      <c r="C121" s="17"/>
      <c r="D121" s="17"/>
      <c r="E121" s="19" t="s">
        <v>53</v>
      </c>
      <c r="F121" s="18" t="str">
        <f>IFERROR(VLOOKUP(CONCATENATE(B121,"_",C121,"_",D121),[1]Список!A:B,2,0),"")</f>
        <v/>
      </c>
      <c r="G121" s="15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 x14ac:dyDescent="0.25">
      <c r="B122" s="17"/>
      <c r="C122" s="17"/>
      <c r="D122" s="17"/>
      <c r="E122" s="19" t="s">
        <v>53</v>
      </c>
      <c r="F122" s="18" t="str">
        <f>IFERROR(VLOOKUP(CONCATENATE(B122,"_",C122,"_",D122),[1]Список!A:B,2,0),"")</f>
        <v/>
      </c>
      <c r="G122" s="15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 x14ac:dyDescent="0.25">
      <c r="B123" s="17"/>
      <c r="C123" s="17"/>
      <c r="D123" s="17"/>
      <c r="E123" s="19" t="s">
        <v>53</v>
      </c>
      <c r="F123" s="18" t="str">
        <f>IFERROR(VLOOKUP(CONCATENATE(B123,"_",C123,"_",D123),[1]Список!A:B,2,0),"")</f>
        <v/>
      </c>
      <c r="G123" s="15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 x14ac:dyDescent="0.25">
      <c r="B124" s="17"/>
      <c r="C124" s="17"/>
      <c r="D124" s="17"/>
      <c r="E124" s="19" t="s">
        <v>53</v>
      </c>
      <c r="F124" s="18" t="str">
        <f>IFERROR(VLOOKUP(CONCATENATE(B124,"_",C124,"_",D124),[1]Список!A:B,2,0),"")</f>
        <v/>
      </c>
      <c r="G124" s="15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 x14ac:dyDescent="0.25">
      <c r="B125" s="17"/>
      <c r="C125" s="17"/>
      <c r="D125" s="17"/>
      <c r="E125" s="19" t="s">
        <v>53</v>
      </c>
      <c r="F125" s="18" t="str">
        <f>IFERROR(VLOOKUP(CONCATENATE(B125,"_",C125,"_",D125),[1]Список!A:B,2,0),"")</f>
        <v/>
      </c>
      <c r="G125" s="15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 x14ac:dyDescent="0.25">
      <c r="B126" s="17"/>
      <c r="C126" s="17"/>
      <c r="D126" s="17"/>
      <c r="E126" s="19" t="s">
        <v>53</v>
      </c>
      <c r="F126" s="18" t="str">
        <f>IFERROR(VLOOKUP(CONCATENATE(B126,"_",C126,"_",D126),[1]Список!A:B,2,0),"")</f>
        <v/>
      </c>
      <c r="G126" s="15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 x14ac:dyDescent="0.25">
      <c r="B127" s="17"/>
      <c r="C127" s="17"/>
      <c r="D127" s="17"/>
      <c r="E127" s="19" t="s">
        <v>53</v>
      </c>
      <c r="F127" s="18" t="str">
        <f>IFERROR(VLOOKUP(CONCATENATE(B127,"_",C127,"_",D127),[1]Список!A:B,2,0),"")</f>
        <v/>
      </c>
      <c r="G127" s="15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 x14ac:dyDescent="0.25">
      <c r="B128" s="17"/>
      <c r="C128" s="17"/>
      <c r="D128" s="17"/>
      <c r="E128" s="19" t="s">
        <v>53</v>
      </c>
      <c r="F128" s="18" t="str">
        <f>IFERROR(VLOOKUP(CONCATENATE(B128,"_",C128,"_",D128),[1]Список!A:B,2,0),"")</f>
        <v/>
      </c>
      <c r="G128" s="15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 x14ac:dyDescent="0.25">
      <c r="B129" s="17"/>
      <c r="C129" s="17"/>
      <c r="D129" s="17"/>
      <c r="E129" s="19" t="s">
        <v>53</v>
      </c>
      <c r="F129" s="18" t="str">
        <f>IFERROR(VLOOKUP(CONCATENATE(B129,"_",C129,"_",D129),[1]Список!A:B,2,0),"")</f>
        <v/>
      </c>
      <c r="G129" s="15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 x14ac:dyDescent="0.25">
      <c r="B130" s="17"/>
      <c r="C130" s="17"/>
      <c r="D130" s="17"/>
      <c r="E130" s="19" t="s">
        <v>53</v>
      </c>
      <c r="F130" s="18" t="str">
        <f>IFERROR(VLOOKUP(CONCATENATE(B130,"_",C130,"_",D130),[1]Список!A:B,2,0),"")</f>
        <v/>
      </c>
      <c r="G130" s="15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 x14ac:dyDescent="0.25">
      <c r="B131" s="17"/>
      <c r="C131" s="17"/>
      <c r="D131" s="17"/>
      <c r="E131" s="19" t="s">
        <v>53</v>
      </c>
      <c r="F131" s="18" t="str">
        <f>IFERROR(VLOOKUP(CONCATENATE(B131,"_",C131,"_",D131),[1]Список!A:B,2,0),"")</f>
        <v/>
      </c>
      <c r="G131" s="15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 x14ac:dyDescent="0.25">
      <c r="B132" s="17"/>
      <c r="C132" s="17"/>
      <c r="D132" s="17"/>
      <c r="E132" s="19" t="s">
        <v>53</v>
      </c>
      <c r="F132" s="18" t="str">
        <f>IFERROR(VLOOKUP(CONCATENATE(B132,"_",C132,"_",D132),[1]Список!A:B,2,0),"")</f>
        <v/>
      </c>
      <c r="G132" s="15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 x14ac:dyDescent="0.25">
      <c r="B133" s="17"/>
      <c r="C133" s="17"/>
      <c r="D133" s="17"/>
      <c r="E133" s="19" t="s">
        <v>53</v>
      </c>
      <c r="F133" s="18" t="str">
        <f>IFERROR(VLOOKUP(CONCATENATE(B133,"_",C133,"_",D133),[1]Список!A:B,2,0),"")</f>
        <v/>
      </c>
      <c r="G133" s="15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 x14ac:dyDescent="0.25">
      <c r="B134" s="17"/>
      <c r="C134" s="17"/>
      <c r="D134" s="17"/>
      <c r="E134" s="19" t="s">
        <v>53</v>
      </c>
      <c r="F134" s="18" t="str">
        <f>IFERROR(VLOOKUP(CONCATENATE(B134,"_",C134,"_",D134),[1]Список!A:B,2,0),"")</f>
        <v/>
      </c>
      <c r="G134" s="15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 x14ac:dyDescent="0.25">
      <c r="B135" s="17"/>
      <c r="C135" s="17"/>
      <c r="D135" s="17"/>
      <c r="E135" s="19" t="s">
        <v>53</v>
      </c>
      <c r="F135" s="18" t="str">
        <f>IFERROR(VLOOKUP(CONCATENATE(B135,"_",C135,"_",D135),[1]Список!A:B,2,0),"")</f>
        <v/>
      </c>
      <c r="G135" s="15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 x14ac:dyDescent="0.25">
      <c r="B136" s="17"/>
      <c r="C136" s="17"/>
      <c r="D136" s="17"/>
      <c r="E136" s="19" t="s">
        <v>53</v>
      </c>
      <c r="F136" s="18" t="str">
        <f>IFERROR(VLOOKUP(CONCATENATE(B136,"_",C136,"_",D136),[1]Список!A:B,2,0),"")</f>
        <v/>
      </c>
      <c r="G136" s="15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 x14ac:dyDescent="0.25">
      <c r="B137" s="17"/>
      <c r="C137" s="17"/>
      <c r="D137" s="17"/>
      <c r="E137" s="19" t="s">
        <v>53</v>
      </c>
      <c r="F137" s="18" t="str">
        <f>IFERROR(VLOOKUP(CONCATENATE(B137,"_",C137,"_",D137),[1]Список!A:B,2,0),"")</f>
        <v/>
      </c>
      <c r="G137" s="15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 x14ac:dyDescent="0.25">
      <c r="B138" s="17"/>
      <c r="C138" s="17"/>
      <c r="D138" s="17"/>
      <c r="E138" s="19" t="s">
        <v>53</v>
      </c>
      <c r="F138" s="18" t="str">
        <f>IFERROR(VLOOKUP(CONCATENATE(B138,"_",C138,"_",D138),[1]Список!A:B,2,0),"")</f>
        <v/>
      </c>
      <c r="G138" s="15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 x14ac:dyDescent="0.25">
      <c r="B139" s="17"/>
      <c r="C139" s="17"/>
      <c r="D139" s="17"/>
      <c r="G139" s="15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 x14ac:dyDescent="0.25">
      <c r="B140" s="17"/>
      <c r="C140" s="17"/>
      <c r="D140" s="17"/>
      <c r="G140" s="15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 x14ac:dyDescent="0.25">
      <c r="B141" s="17"/>
      <c r="C141" s="17"/>
      <c r="D141" s="17"/>
      <c r="G141" s="15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 x14ac:dyDescent="0.25">
      <c r="B142" s="17"/>
      <c r="C142" s="17"/>
      <c r="D142" s="17"/>
      <c r="G142" s="15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 x14ac:dyDescent="0.25">
      <c r="B143" s="17"/>
      <c r="C143" s="17"/>
      <c r="D143" s="17"/>
      <c r="G143" s="15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 x14ac:dyDescent="0.25">
      <c r="B144" s="17"/>
      <c r="C144" s="17"/>
      <c r="D144" s="17"/>
      <c r="G144" s="15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 x14ac:dyDescent="0.25">
      <c r="B145" s="17"/>
      <c r="C145" s="17"/>
      <c r="D145" s="17"/>
      <c r="G145" s="15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 x14ac:dyDescent="0.25">
      <c r="B146" s="17"/>
      <c r="C146" s="17"/>
      <c r="D146" s="17"/>
      <c r="G146" s="15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 x14ac:dyDescent="0.25">
      <c r="B147" s="17"/>
      <c r="C147" s="17"/>
      <c r="D147" s="17"/>
      <c r="G147" s="15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 x14ac:dyDescent="0.25">
      <c r="B148" s="17"/>
      <c r="C148" s="17"/>
      <c r="D148" s="17"/>
      <c r="G148" s="15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 x14ac:dyDescent="0.25">
      <c r="B149" s="17"/>
      <c r="C149" s="17"/>
      <c r="D149" s="17"/>
      <c r="G149" s="15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 x14ac:dyDescent="0.25">
      <c r="B150" s="17"/>
      <c r="C150" s="17"/>
      <c r="D150" s="17"/>
      <c r="G150" s="15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 x14ac:dyDescent="0.25">
      <c r="B151" s="17"/>
      <c r="C151" s="17"/>
      <c r="D151" s="17"/>
      <c r="G151" s="15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 x14ac:dyDescent="0.25">
      <c r="B152" s="17"/>
      <c r="C152" s="17"/>
      <c r="D152" s="17"/>
      <c r="G152" s="15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 x14ac:dyDescent="0.25">
      <c r="B153" s="17"/>
      <c r="C153" s="17"/>
      <c r="D153" s="17"/>
      <c r="G153" s="15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 x14ac:dyDescent="0.25">
      <c r="B154" s="17"/>
      <c r="C154" s="17"/>
      <c r="D154" s="17"/>
      <c r="G154" s="15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 x14ac:dyDescent="0.25">
      <c r="B155" s="17"/>
      <c r="C155" s="17"/>
      <c r="D155" s="17"/>
      <c r="G155" s="15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 x14ac:dyDescent="0.25">
      <c r="B156" s="17"/>
      <c r="C156" s="17"/>
      <c r="D156" s="17"/>
      <c r="G156" s="15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 x14ac:dyDescent="0.25">
      <c r="B157" s="17"/>
      <c r="C157" s="17"/>
      <c r="D157" s="17"/>
      <c r="G157" s="15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 x14ac:dyDescent="0.25">
      <c r="B158" s="17"/>
      <c r="C158" s="17"/>
      <c r="D158" s="17"/>
      <c r="G158" s="15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 x14ac:dyDescent="0.25">
      <c r="B159" s="17"/>
      <c r="C159" s="17"/>
      <c r="D159" s="17"/>
      <c r="G159" s="15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 x14ac:dyDescent="0.25">
      <c r="B160" s="17"/>
      <c r="C160" s="17"/>
      <c r="D160" s="17"/>
      <c r="G160" s="15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 x14ac:dyDescent="0.25">
      <c r="B161" s="17"/>
      <c r="C161" s="17"/>
      <c r="D161" s="17"/>
      <c r="G161" s="15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 x14ac:dyDescent="0.25">
      <c r="B162" s="17"/>
      <c r="C162" s="17"/>
      <c r="D162" s="17"/>
      <c r="G162" s="15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 x14ac:dyDescent="0.25">
      <c r="B163" s="17"/>
      <c r="C163" s="17"/>
      <c r="D163" s="17"/>
      <c r="G163" s="15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 x14ac:dyDescent="0.25">
      <c r="B164" s="17"/>
      <c r="C164" s="17"/>
      <c r="D164" s="17"/>
      <c r="G164" s="15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 x14ac:dyDescent="0.25">
      <c r="B165" s="17"/>
      <c r="C165" s="17"/>
      <c r="D165" s="17"/>
      <c r="G165" s="15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 x14ac:dyDescent="0.25">
      <c r="B166" s="17"/>
      <c r="C166" s="17"/>
      <c r="D166" s="17"/>
      <c r="G166" s="15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 x14ac:dyDescent="0.25">
      <c r="B167" s="17"/>
      <c r="C167" s="17"/>
      <c r="D167" s="17"/>
      <c r="G167" s="15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 x14ac:dyDescent="0.25">
      <c r="B168" s="17"/>
      <c r="C168" s="17"/>
      <c r="D168" s="17"/>
      <c r="G168" s="15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 x14ac:dyDescent="0.25">
      <c r="B169" s="17"/>
      <c r="C169" s="17"/>
      <c r="D169" s="17"/>
      <c r="G169" s="15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 x14ac:dyDescent="0.25">
      <c r="B170" s="17"/>
      <c r="C170" s="17"/>
      <c r="D170" s="17"/>
      <c r="G170" s="15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 x14ac:dyDescent="0.25">
      <c r="B171" s="17"/>
      <c r="C171" s="17"/>
      <c r="D171" s="17"/>
      <c r="G171" s="15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 x14ac:dyDescent="0.25">
      <c r="B172" s="17"/>
      <c r="C172" s="17"/>
      <c r="D172" s="17"/>
      <c r="G172" s="15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 x14ac:dyDescent="0.25">
      <c r="B173" s="17"/>
      <c r="C173" s="17"/>
      <c r="D173" s="17"/>
      <c r="G173" s="15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 x14ac:dyDescent="0.25">
      <c r="B174" s="17"/>
      <c r="C174" s="17"/>
      <c r="D174" s="17"/>
      <c r="G174" s="15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 x14ac:dyDescent="0.25">
      <c r="B175" s="17"/>
      <c r="C175" s="17"/>
      <c r="D175" s="17"/>
      <c r="G175" s="15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 x14ac:dyDescent="0.25">
      <c r="B176" s="17"/>
      <c r="C176" s="17"/>
      <c r="D176" s="17"/>
      <c r="G176" s="15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 x14ac:dyDescent="0.25">
      <c r="B177" s="17"/>
      <c r="C177" s="17"/>
      <c r="D177" s="17"/>
      <c r="G177" s="15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 x14ac:dyDescent="0.25">
      <c r="B178" s="17"/>
      <c r="C178" s="17"/>
      <c r="D178" s="17"/>
      <c r="G178" s="15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 x14ac:dyDescent="0.25">
      <c r="B179" s="17"/>
      <c r="C179" s="17"/>
      <c r="D179" s="17"/>
      <c r="G179" s="15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 x14ac:dyDescent="0.25">
      <c r="B180" s="17"/>
      <c r="C180" s="17"/>
      <c r="D180" s="17"/>
      <c r="G180" s="15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 x14ac:dyDescent="0.25">
      <c r="B181" s="17"/>
      <c r="C181" s="17"/>
      <c r="D181" s="17"/>
      <c r="G181" s="15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 x14ac:dyDescent="0.25">
      <c r="B182" s="17"/>
      <c r="C182" s="17"/>
      <c r="D182" s="17"/>
      <c r="G182" s="15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 x14ac:dyDescent="0.25">
      <c r="B183" s="17"/>
      <c r="C183" s="17"/>
      <c r="D183" s="17"/>
      <c r="G183" s="15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 x14ac:dyDescent="0.25">
      <c r="B184" s="17"/>
      <c r="C184" s="17"/>
      <c r="D184" s="17"/>
      <c r="G184" s="15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 x14ac:dyDescent="0.25">
      <c r="B185" s="17"/>
      <c r="C185" s="17"/>
      <c r="D185" s="17"/>
      <c r="G185" s="15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 x14ac:dyDescent="0.25">
      <c r="B186" s="17"/>
      <c r="C186" s="17"/>
      <c r="D186" s="17"/>
      <c r="G186" s="15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 x14ac:dyDescent="0.25">
      <c r="B187" s="17"/>
      <c r="C187" s="17"/>
      <c r="D187" s="17"/>
      <c r="G187" s="15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 x14ac:dyDescent="0.25">
      <c r="B188" s="17"/>
      <c r="C188" s="17"/>
      <c r="D188" s="17"/>
      <c r="G188" s="15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 x14ac:dyDescent="0.25">
      <c r="B189" s="17"/>
      <c r="C189" s="17"/>
      <c r="D189" s="17"/>
      <c r="G189" s="15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 x14ac:dyDescent="0.25">
      <c r="B190" s="17"/>
      <c r="C190" s="17"/>
      <c r="D190" s="17"/>
      <c r="G190" s="15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 x14ac:dyDescent="0.25">
      <c r="B191" s="17"/>
      <c r="C191" s="17"/>
      <c r="D191" s="17"/>
      <c r="G191" s="15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 x14ac:dyDescent="0.25">
      <c r="B192" s="17"/>
      <c r="C192" s="17"/>
      <c r="D192" s="17"/>
      <c r="G192" s="15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 x14ac:dyDescent="0.25">
      <c r="B193" s="17"/>
      <c r="C193" s="17"/>
      <c r="D193" s="17"/>
      <c r="G193" s="15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 x14ac:dyDescent="0.25">
      <c r="B194" s="17"/>
      <c r="C194" s="17"/>
      <c r="D194" s="17"/>
      <c r="G194" s="15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 x14ac:dyDescent="0.25">
      <c r="B195" s="17"/>
      <c r="C195" s="17"/>
      <c r="D195" s="17"/>
      <c r="G195" s="15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 x14ac:dyDescent="0.25">
      <c r="B196" s="17"/>
      <c r="C196" s="17"/>
      <c r="D196" s="17"/>
      <c r="G196" s="15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 x14ac:dyDescent="0.25">
      <c r="B197" s="17"/>
      <c r="C197" s="17"/>
      <c r="D197" s="17"/>
      <c r="G197" s="15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 x14ac:dyDescent="0.25">
      <c r="B198" s="17"/>
      <c r="C198" s="17"/>
      <c r="D198" s="17"/>
      <c r="G198" s="15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 x14ac:dyDescent="0.25">
      <c r="B199" s="17"/>
      <c r="C199" s="17"/>
      <c r="D199" s="17"/>
      <c r="G199" s="15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 x14ac:dyDescent="0.25">
      <c r="B200" s="17"/>
      <c r="C200" s="17"/>
      <c r="D200" s="17"/>
      <c r="G200" s="15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 x14ac:dyDescent="0.25">
      <c r="B201" s="17"/>
      <c r="C201" s="17"/>
      <c r="D201" s="17"/>
      <c r="G201" s="15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 x14ac:dyDescent="0.25">
      <c r="B202" s="17"/>
      <c r="C202" s="17"/>
      <c r="D202" s="17"/>
      <c r="G202" s="15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 x14ac:dyDescent="0.25">
      <c r="B203" s="17"/>
      <c r="C203" s="17"/>
      <c r="D203" s="17"/>
      <c r="G203" s="15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 x14ac:dyDescent="0.25">
      <c r="B204" s="17"/>
      <c r="C204" s="17"/>
      <c r="D204" s="17"/>
      <c r="G204" s="15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 x14ac:dyDescent="0.25">
      <c r="B205" s="17"/>
      <c r="C205" s="17"/>
      <c r="D205" s="17"/>
      <c r="G205" s="15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 x14ac:dyDescent="0.25">
      <c r="B206" s="17"/>
      <c r="C206" s="17"/>
      <c r="D206" s="17"/>
      <c r="G206" s="15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 x14ac:dyDescent="0.25">
      <c r="B207" s="17"/>
      <c r="C207" s="17"/>
      <c r="D207" s="17"/>
      <c r="G207" s="15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 x14ac:dyDescent="0.25">
      <c r="B208" s="17"/>
      <c r="C208" s="17"/>
      <c r="D208" s="17"/>
      <c r="G208" s="15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 x14ac:dyDescent="0.25">
      <c r="B209" s="17"/>
      <c r="C209" s="17"/>
      <c r="D209" s="17"/>
      <c r="G209" s="15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 x14ac:dyDescent="0.25">
      <c r="B210" s="17"/>
      <c r="C210" s="17"/>
      <c r="D210" s="17"/>
      <c r="G210" s="15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 x14ac:dyDescent="0.25">
      <c r="B211" s="17"/>
      <c r="C211" s="17"/>
      <c r="D211" s="17"/>
      <c r="G211" s="15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 x14ac:dyDescent="0.25">
      <c r="B212" s="17"/>
      <c r="C212" s="17"/>
      <c r="D212" s="17"/>
      <c r="G212" s="15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 x14ac:dyDescent="0.25">
      <c r="B213" s="17"/>
      <c r="C213" s="17"/>
      <c r="D213" s="17"/>
      <c r="G213" s="15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 x14ac:dyDescent="0.25">
      <c r="B214" s="17"/>
      <c r="C214" s="17"/>
      <c r="D214" s="17"/>
      <c r="G214" s="15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 x14ac:dyDescent="0.25">
      <c r="B215" s="17"/>
      <c r="C215" s="17"/>
      <c r="D215" s="17"/>
      <c r="G215" s="15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 x14ac:dyDescent="0.25">
      <c r="B216" s="17"/>
      <c r="C216" s="17"/>
      <c r="D216" s="17"/>
      <c r="G216" s="15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 x14ac:dyDescent="0.25">
      <c r="B217" s="17"/>
      <c r="C217" s="17"/>
      <c r="D217" s="17"/>
      <c r="G217" s="15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 x14ac:dyDescent="0.25">
      <c r="B218" s="17"/>
      <c r="C218" s="17"/>
      <c r="D218" s="17"/>
      <c r="G218" s="15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 x14ac:dyDescent="0.25">
      <c r="B219" s="17"/>
      <c r="C219" s="17"/>
      <c r="D219" s="17"/>
      <c r="G219" s="15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 x14ac:dyDescent="0.25">
      <c r="B220" s="17"/>
      <c r="C220" s="17"/>
      <c r="D220" s="17"/>
      <c r="G220" s="15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 x14ac:dyDescent="0.25">
      <c r="B221" s="17"/>
      <c r="C221" s="17"/>
      <c r="D221" s="17"/>
      <c r="G221" s="15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 x14ac:dyDescent="0.25">
      <c r="B222" s="17"/>
      <c r="C222" s="17"/>
      <c r="D222" s="17"/>
      <c r="G222" s="15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 x14ac:dyDescent="0.25">
      <c r="B223" s="17"/>
      <c r="C223" s="17"/>
      <c r="D223" s="17"/>
      <c r="G223" s="15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 x14ac:dyDescent="0.25">
      <c r="B224" s="17"/>
      <c r="C224" s="17"/>
      <c r="D224" s="17"/>
      <c r="G224" s="15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 x14ac:dyDescent="0.25">
      <c r="B225" s="17"/>
      <c r="C225" s="17"/>
      <c r="D225" s="17"/>
      <c r="G225" s="15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 x14ac:dyDescent="0.25">
      <c r="B226" s="17"/>
      <c r="C226" s="17"/>
      <c r="D226" s="17"/>
      <c r="G226" s="15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 x14ac:dyDescent="0.25">
      <c r="B227" s="17"/>
      <c r="C227" s="17"/>
      <c r="D227" s="17"/>
      <c r="G227" s="15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 x14ac:dyDescent="0.25">
      <c r="B228" s="17"/>
      <c r="C228" s="17"/>
      <c r="D228" s="17"/>
      <c r="G228" s="15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 x14ac:dyDescent="0.25">
      <c r="B229" s="17"/>
      <c r="C229" s="17"/>
      <c r="D229" s="17"/>
      <c r="G229" s="15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 x14ac:dyDescent="0.25">
      <c r="B230" s="17"/>
      <c r="C230" s="17"/>
      <c r="D230" s="17"/>
      <c r="G230" s="15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 x14ac:dyDescent="0.25">
      <c r="B231" s="17"/>
      <c r="C231" s="17"/>
      <c r="D231" s="17"/>
      <c r="G231" s="15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 x14ac:dyDescent="0.25">
      <c r="B232" s="17"/>
      <c r="C232" s="17"/>
      <c r="D232" s="17"/>
      <c r="G232" s="15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 x14ac:dyDescent="0.25">
      <c r="B233" s="17"/>
      <c r="C233" s="17"/>
      <c r="D233" s="17"/>
      <c r="G233" s="15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 x14ac:dyDescent="0.25">
      <c r="B234" s="17"/>
      <c r="C234" s="17"/>
      <c r="D234" s="17"/>
      <c r="G234" s="15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 x14ac:dyDescent="0.25">
      <c r="B235" s="17"/>
      <c r="C235" s="17"/>
      <c r="D235" s="17"/>
      <c r="G235" s="15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 x14ac:dyDescent="0.25">
      <c r="B236" s="17"/>
      <c r="C236" s="17"/>
      <c r="D236" s="17"/>
      <c r="G236" s="15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 x14ac:dyDescent="0.25">
      <c r="B237" s="17"/>
      <c r="C237" s="17"/>
      <c r="D237" s="17"/>
      <c r="G237" s="15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 x14ac:dyDescent="0.25">
      <c r="B238" s="17"/>
      <c r="C238" s="17"/>
      <c r="D238" s="17"/>
      <c r="G238" s="15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 x14ac:dyDescent="0.25">
      <c r="B239" s="17"/>
      <c r="C239" s="17"/>
      <c r="D239" s="17"/>
      <c r="G239" s="15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 x14ac:dyDescent="0.25">
      <c r="B240" s="17"/>
      <c r="C240" s="17"/>
      <c r="D240" s="17"/>
      <c r="G240" s="15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 x14ac:dyDescent="0.25">
      <c r="B241" s="17"/>
      <c r="C241" s="17"/>
      <c r="D241" s="17"/>
      <c r="G241" s="15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 x14ac:dyDescent="0.25">
      <c r="B242" s="17"/>
      <c r="C242" s="17"/>
      <c r="D242" s="17"/>
      <c r="G242" s="15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 x14ac:dyDescent="0.25">
      <c r="B243" s="17"/>
      <c r="C243" s="17"/>
      <c r="D243" s="17"/>
      <c r="G243" s="15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 x14ac:dyDescent="0.25">
      <c r="B244" s="17"/>
      <c r="C244" s="17"/>
      <c r="D244" s="17"/>
      <c r="G244" s="15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 x14ac:dyDescent="0.25">
      <c r="B245" s="17"/>
      <c r="C245" s="17"/>
      <c r="D245" s="17"/>
      <c r="G245" s="15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 x14ac:dyDescent="0.25">
      <c r="B246" s="17"/>
      <c r="C246" s="17"/>
      <c r="D246" s="17"/>
      <c r="G246" s="15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 x14ac:dyDescent="0.25">
      <c r="B247" s="17"/>
      <c r="C247" s="17"/>
      <c r="D247" s="17"/>
      <c r="G247" s="15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 x14ac:dyDescent="0.25">
      <c r="B248" s="17"/>
      <c r="C248" s="17"/>
      <c r="D248" s="17"/>
      <c r="G248" s="15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 x14ac:dyDescent="0.25">
      <c r="B249" s="17"/>
      <c r="C249" s="17"/>
      <c r="D249" s="17"/>
      <c r="G249" s="15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 x14ac:dyDescent="0.25">
      <c r="B250" s="17"/>
      <c r="C250" s="17"/>
      <c r="D250" s="17"/>
      <c r="G250" s="15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 x14ac:dyDescent="0.25">
      <c r="B251" s="17"/>
      <c r="C251" s="17"/>
      <c r="D251" s="17"/>
      <c r="G251" s="15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 x14ac:dyDescent="0.25">
      <c r="B252" s="17"/>
      <c r="C252" s="17"/>
      <c r="D252" s="17"/>
      <c r="G252" s="15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 x14ac:dyDescent="0.25">
      <c r="B253" s="17"/>
      <c r="C253" s="17"/>
      <c r="D253" s="17"/>
      <c r="G253" s="15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 x14ac:dyDescent="0.25">
      <c r="B254" s="17"/>
      <c r="C254" s="17"/>
      <c r="D254" s="17"/>
      <c r="G254" s="15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 x14ac:dyDescent="0.25">
      <c r="B255" s="17"/>
      <c r="C255" s="17"/>
      <c r="D255" s="17"/>
      <c r="G255" s="15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 x14ac:dyDescent="0.25">
      <c r="B256" s="17"/>
      <c r="C256" s="17"/>
      <c r="D256" s="17"/>
      <c r="G256" s="15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 x14ac:dyDescent="0.25">
      <c r="B257" s="17"/>
      <c r="C257" s="17"/>
      <c r="D257" s="17"/>
      <c r="G257" s="15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 x14ac:dyDescent="0.25">
      <c r="B258" s="17"/>
      <c r="C258" s="17"/>
      <c r="D258" s="17"/>
      <c r="G258" s="15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 x14ac:dyDescent="0.25">
      <c r="B259" s="17"/>
      <c r="C259" s="17"/>
      <c r="D259" s="17"/>
      <c r="G259" s="15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 x14ac:dyDescent="0.25">
      <c r="B260" s="17"/>
      <c r="C260" s="17"/>
      <c r="D260" s="17"/>
      <c r="G260" s="15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 x14ac:dyDescent="0.25">
      <c r="B261" s="17"/>
      <c r="C261" s="17"/>
      <c r="D261" s="17"/>
      <c r="G261" s="15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 x14ac:dyDescent="0.25">
      <c r="B262" s="17"/>
      <c r="C262" s="17"/>
      <c r="D262" s="17"/>
      <c r="G262" s="15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 x14ac:dyDescent="0.25">
      <c r="B263" s="17"/>
      <c r="C263" s="17"/>
      <c r="D263" s="17"/>
      <c r="G263" s="15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 x14ac:dyDescent="0.25">
      <c r="B264" s="17"/>
      <c r="C264" s="17"/>
      <c r="D264" s="17"/>
      <c r="G264" s="15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 x14ac:dyDescent="0.25">
      <c r="B265" s="17"/>
      <c r="C265" s="17"/>
      <c r="D265" s="17"/>
      <c r="G265" s="15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 x14ac:dyDescent="0.25">
      <c r="B266" s="17"/>
      <c r="C266" s="17"/>
      <c r="D266" s="17"/>
      <c r="G266" s="15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 x14ac:dyDescent="0.25">
      <c r="B267" s="17"/>
      <c r="C267" s="17"/>
      <c r="D267" s="17"/>
      <c r="G267" s="15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 x14ac:dyDescent="0.25">
      <c r="B268" s="17"/>
      <c r="C268" s="17"/>
      <c r="D268" s="17"/>
      <c r="G268" s="15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 x14ac:dyDescent="0.25">
      <c r="B269" s="17"/>
      <c r="C269" s="17"/>
      <c r="D269" s="17"/>
      <c r="G269" s="15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 x14ac:dyDescent="0.25">
      <c r="B270" s="17"/>
      <c r="C270" s="17"/>
      <c r="D270" s="17"/>
      <c r="G270" s="15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 x14ac:dyDescent="0.25">
      <c r="B271" s="17"/>
      <c r="C271" s="17"/>
      <c r="D271" s="17"/>
      <c r="G271" s="15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 x14ac:dyDescent="0.25">
      <c r="B272" s="17"/>
      <c r="C272" s="17"/>
      <c r="D272" s="17"/>
      <c r="G272" s="15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 x14ac:dyDescent="0.25">
      <c r="B273" s="17"/>
      <c r="C273" s="17"/>
      <c r="D273" s="17"/>
      <c r="G273" s="15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 x14ac:dyDescent="0.25">
      <c r="B274" s="17"/>
      <c r="C274" s="17"/>
      <c r="D274" s="17"/>
      <c r="G274" s="15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 x14ac:dyDescent="0.25">
      <c r="B275" s="17"/>
      <c r="C275" s="17"/>
      <c r="D275" s="17"/>
      <c r="G275" s="15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 x14ac:dyDescent="0.25">
      <c r="B276" s="17"/>
      <c r="C276" s="17"/>
      <c r="D276" s="17"/>
      <c r="G276" s="15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 x14ac:dyDescent="0.25">
      <c r="B277" s="17"/>
      <c r="C277" s="17"/>
      <c r="D277" s="17"/>
      <c r="G277" s="15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 x14ac:dyDescent="0.25">
      <c r="B278" s="17"/>
      <c r="C278" s="17"/>
      <c r="D278" s="17"/>
      <c r="G278" s="15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 x14ac:dyDescent="0.25">
      <c r="B279" s="17"/>
      <c r="C279" s="17"/>
      <c r="D279" s="17"/>
      <c r="G279" s="15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 x14ac:dyDescent="0.25">
      <c r="B280" s="17"/>
      <c r="C280" s="17"/>
      <c r="D280" s="17"/>
      <c r="G280" s="15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 x14ac:dyDescent="0.25">
      <c r="B281" s="17"/>
      <c r="C281" s="17"/>
      <c r="D281" s="17"/>
      <c r="G281" s="15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 x14ac:dyDescent="0.25">
      <c r="B282" s="17"/>
      <c r="C282" s="17"/>
      <c r="D282" s="17"/>
      <c r="G282" s="15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 x14ac:dyDescent="0.25">
      <c r="B283" s="17"/>
      <c r="C283" s="17"/>
      <c r="D283" s="17"/>
      <c r="G283" s="15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 x14ac:dyDescent="0.25">
      <c r="B284" s="17"/>
      <c r="C284" s="17"/>
      <c r="D284" s="17"/>
      <c r="G284" s="15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 x14ac:dyDescent="0.25">
      <c r="B285" s="17"/>
      <c r="C285" s="17"/>
      <c r="D285" s="17"/>
      <c r="G285" s="15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 x14ac:dyDescent="0.25">
      <c r="B286" s="17"/>
      <c r="C286" s="17"/>
      <c r="D286" s="17"/>
      <c r="G286" s="15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 x14ac:dyDescent="0.25">
      <c r="B287" s="17"/>
      <c r="C287" s="17"/>
      <c r="D287" s="17"/>
      <c r="G287" s="15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 x14ac:dyDescent="0.25">
      <c r="B288" s="17"/>
      <c r="C288" s="17"/>
      <c r="D288" s="17"/>
      <c r="G288" s="15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 x14ac:dyDescent="0.25">
      <c r="B289" s="17"/>
      <c r="C289" s="17"/>
      <c r="D289" s="17"/>
      <c r="G289" s="15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 x14ac:dyDescent="0.25">
      <c r="B290" s="17"/>
      <c r="C290" s="17"/>
      <c r="D290" s="17"/>
      <c r="G290" s="15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 x14ac:dyDescent="0.25">
      <c r="B291" s="17"/>
      <c r="C291" s="17"/>
      <c r="D291" s="17"/>
      <c r="G291" s="15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 x14ac:dyDescent="0.25">
      <c r="B292" s="17"/>
      <c r="C292" s="17"/>
      <c r="D292" s="17"/>
      <c r="G292" s="15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 x14ac:dyDescent="0.25">
      <c r="B293" s="17"/>
      <c r="C293" s="17"/>
      <c r="D293" s="17"/>
      <c r="G293" s="15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 x14ac:dyDescent="0.25">
      <c r="B294" s="17"/>
      <c r="C294" s="17"/>
      <c r="D294" s="17"/>
      <c r="G294" s="15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 x14ac:dyDescent="0.25">
      <c r="B295" s="17"/>
      <c r="C295" s="17"/>
      <c r="D295" s="17"/>
      <c r="G295" s="15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 x14ac:dyDescent="0.25">
      <c r="B296" s="17"/>
      <c r="C296" s="17"/>
      <c r="D296" s="17"/>
      <c r="G296" s="15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 x14ac:dyDescent="0.25">
      <c r="B297" s="17"/>
      <c r="C297" s="17"/>
      <c r="D297" s="17"/>
      <c r="G297" s="15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 x14ac:dyDescent="0.25">
      <c r="B298" s="17"/>
      <c r="C298" s="17"/>
      <c r="D298" s="17"/>
      <c r="G298" s="15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 x14ac:dyDescent="0.25">
      <c r="B299" s="17"/>
      <c r="C299" s="17"/>
      <c r="D299" s="17"/>
      <c r="G299" s="15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 x14ac:dyDescent="0.25">
      <c r="B300" s="17"/>
      <c r="C300" s="17"/>
      <c r="D300" s="17"/>
      <c r="G300" s="15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 x14ac:dyDescent="0.25">
      <c r="B301" s="17"/>
      <c r="C301" s="17"/>
      <c r="D301" s="17"/>
      <c r="G301" s="15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 x14ac:dyDescent="0.25">
      <c r="B302" s="17"/>
      <c r="C302" s="17"/>
      <c r="D302" s="17"/>
      <c r="G302" s="15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 x14ac:dyDescent="0.25">
      <c r="B303" s="17"/>
      <c r="C303" s="17"/>
      <c r="D303" s="17"/>
      <c r="G303" s="15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 x14ac:dyDescent="0.25">
      <c r="B304" s="17"/>
      <c r="C304" s="17"/>
      <c r="D304" s="17"/>
      <c r="G304" s="15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 x14ac:dyDescent="0.25">
      <c r="B305" s="17"/>
      <c r="C305" s="17"/>
      <c r="D305" s="17"/>
      <c r="G305" s="15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 x14ac:dyDescent="0.25">
      <c r="B306" s="17"/>
      <c r="C306" s="17"/>
      <c r="D306" s="17"/>
      <c r="G306" s="15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 x14ac:dyDescent="0.25">
      <c r="B307" s="17"/>
      <c r="C307" s="17"/>
      <c r="D307" s="17"/>
      <c r="G307" s="15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 x14ac:dyDescent="0.25">
      <c r="B308" s="17"/>
      <c r="C308" s="17"/>
      <c r="D308" s="17"/>
      <c r="G308" s="15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 x14ac:dyDescent="0.25">
      <c r="B309" s="17"/>
      <c r="C309" s="17"/>
      <c r="D309" s="17"/>
      <c r="G309" s="15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 x14ac:dyDescent="0.25">
      <c r="B310" s="17"/>
      <c r="C310" s="17"/>
      <c r="D310" s="17"/>
      <c r="G310" s="15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 x14ac:dyDescent="0.25">
      <c r="B311" s="17"/>
      <c r="C311" s="17"/>
      <c r="D311" s="17"/>
      <c r="G311" s="15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 x14ac:dyDescent="0.25">
      <c r="B312" s="17"/>
      <c r="C312" s="17"/>
      <c r="D312" s="17"/>
      <c r="G312" s="15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 x14ac:dyDescent="0.25">
      <c r="B313" s="17"/>
      <c r="C313" s="17"/>
      <c r="D313" s="17"/>
      <c r="G313" s="15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 x14ac:dyDescent="0.25">
      <c r="B314" s="17"/>
      <c r="C314" s="17"/>
      <c r="D314" s="17"/>
      <c r="G314" s="15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 x14ac:dyDescent="0.25">
      <c r="B315" s="17"/>
      <c r="C315" s="17"/>
      <c r="D315" s="17"/>
      <c r="G315" s="15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 x14ac:dyDescent="0.25">
      <c r="B316" s="17"/>
      <c r="C316" s="17"/>
      <c r="D316" s="17"/>
      <c r="G316" s="15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 x14ac:dyDescent="0.25">
      <c r="B317" s="17"/>
      <c r="C317" s="17"/>
      <c r="D317" s="17"/>
      <c r="G317" s="15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 x14ac:dyDescent="0.25">
      <c r="B318" s="17"/>
      <c r="C318" s="17"/>
      <c r="D318" s="17"/>
      <c r="G318" s="15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 x14ac:dyDescent="0.25">
      <c r="B319" s="17"/>
      <c r="C319" s="17"/>
      <c r="D319" s="17"/>
      <c r="G319" s="15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 x14ac:dyDescent="0.25">
      <c r="B320" s="17"/>
      <c r="C320" s="17"/>
      <c r="D320" s="17"/>
      <c r="G320" s="15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 x14ac:dyDescent="0.25">
      <c r="B321" s="17"/>
      <c r="C321" s="17"/>
      <c r="D321" s="17"/>
      <c r="G321" s="15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 x14ac:dyDescent="0.25">
      <c r="B322" s="17"/>
      <c r="C322" s="17"/>
      <c r="D322" s="17"/>
      <c r="G322" s="15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 x14ac:dyDescent="0.25">
      <c r="B323" s="17"/>
      <c r="C323" s="17"/>
      <c r="D323" s="17"/>
      <c r="G323" s="15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 x14ac:dyDescent="0.25">
      <c r="B324" s="17"/>
      <c r="C324" s="17"/>
      <c r="D324" s="17"/>
      <c r="G324" s="15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 x14ac:dyDescent="0.25">
      <c r="B325" s="17"/>
      <c r="C325" s="17"/>
      <c r="D325" s="17"/>
      <c r="G325" s="15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 x14ac:dyDescent="0.25">
      <c r="B326" s="17"/>
      <c r="C326" s="17"/>
      <c r="D326" s="17"/>
      <c r="G326" s="15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 x14ac:dyDescent="0.25">
      <c r="B327" s="17"/>
      <c r="C327" s="17"/>
      <c r="D327" s="17"/>
      <c r="G327" s="15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 x14ac:dyDescent="0.25">
      <c r="B328" s="17"/>
      <c r="C328" s="17"/>
      <c r="D328" s="17"/>
      <c r="G328" s="15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 x14ac:dyDescent="0.25">
      <c r="B329" s="17"/>
      <c r="C329" s="17"/>
      <c r="D329" s="17"/>
      <c r="G329" s="15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 x14ac:dyDescent="0.25">
      <c r="B330" s="17"/>
      <c r="C330" s="17"/>
      <c r="D330" s="17"/>
      <c r="G330" s="15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 x14ac:dyDescent="0.25">
      <c r="B331" s="17"/>
      <c r="C331" s="17"/>
      <c r="D331" s="17"/>
      <c r="G331" s="15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 x14ac:dyDescent="0.25">
      <c r="B332" s="17"/>
      <c r="C332" s="17"/>
      <c r="D332" s="17"/>
      <c r="G332" s="15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 x14ac:dyDescent="0.25">
      <c r="B333" s="17"/>
      <c r="C333" s="17"/>
      <c r="D333" s="17"/>
      <c r="G333" s="15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 x14ac:dyDescent="0.25">
      <c r="B334" s="17"/>
      <c r="C334" s="17"/>
      <c r="D334" s="17"/>
      <c r="G334" s="15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 x14ac:dyDescent="0.25">
      <c r="B335" s="17"/>
      <c r="C335" s="17"/>
      <c r="D335" s="17"/>
      <c r="G335" s="15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 x14ac:dyDescent="0.25">
      <c r="B336" s="17"/>
      <c r="C336" s="17"/>
      <c r="D336" s="17"/>
      <c r="G336" s="15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 x14ac:dyDescent="0.25">
      <c r="B337" s="17"/>
      <c r="C337" s="17"/>
      <c r="D337" s="17"/>
      <c r="G337" s="15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 x14ac:dyDescent="0.25">
      <c r="B338" s="17"/>
      <c r="C338" s="17"/>
      <c r="D338" s="17"/>
      <c r="G338" s="15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 x14ac:dyDescent="0.25">
      <c r="B339" s="17"/>
      <c r="C339" s="17"/>
      <c r="D339" s="17"/>
      <c r="G339" s="15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 x14ac:dyDescent="0.25">
      <c r="B340" s="17"/>
      <c r="C340" s="17"/>
      <c r="D340" s="17"/>
      <c r="G340" s="15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 x14ac:dyDescent="0.25">
      <c r="B341" s="17"/>
      <c r="C341" s="17"/>
      <c r="D341" s="17"/>
      <c r="G341" s="15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 x14ac:dyDescent="0.25">
      <c r="B342" s="17"/>
      <c r="C342" s="17"/>
      <c r="D342" s="17"/>
      <c r="G342" s="15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 x14ac:dyDescent="0.25">
      <c r="B343" s="17"/>
      <c r="C343" s="17"/>
      <c r="D343" s="17"/>
      <c r="G343" s="15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 x14ac:dyDescent="0.25">
      <c r="B344" s="17"/>
      <c r="C344" s="17"/>
      <c r="D344" s="17"/>
      <c r="G344" s="15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 x14ac:dyDescent="0.25">
      <c r="B345" s="17"/>
      <c r="C345" s="17"/>
      <c r="D345" s="17"/>
      <c r="G345" s="15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 x14ac:dyDescent="0.25">
      <c r="B346" s="17"/>
      <c r="C346" s="17"/>
      <c r="D346" s="17"/>
      <c r="G346" s="15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 x14ac:dyDescent="0.25">
      <c r="B347" s="17"/>
      <c r="C347" s="17"/>
      <c r="D347" s="17"/>
      <c r="G347" s="15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 x14ac:dyDescent="0.25">
      <c r="B348" s="17"/>
      <c r="C348" s="17"/>
      <c r="D348" s="17"/>
      <c r="G348" s="15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 x14ac:dyDescent="0.25">
      <c r="B349" s="17"/>
      <c r="C349" s="17"/>
      <c r="D349" s="17"/>
      <c r="G349" s="15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 x14ac:dyDescent="0.25">
      <c r="B350" s="17"/>
      <c r="C350" s="17"/>
      <c r="D350" s="17"/>
      <c r="G350" s="15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 x14ac:dyDescent="0.25">
      <c r="B351" s="17"/>
      <c r="C351" s="17"/>
      <c r="D351" s="17"/>
      <c r="G351" s="15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 x14ac:dyDescent="0.25">
      <c r="B352" s="17"/>
      <c r="C352" s="17"/>
      <c r="D352" s="17"/>
      <c r="G352" s="15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 x14ac:dyDescent="0.25">
      <c r="B353" s="17"/>
      <c r="C353" s="17"/>
      <c r="D353" s="17"/>
      <c r="G353" s="15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 x14ac:dyDescent="0.25">
      <c r="B354" s="17"/>
      <c r="C354" s="17"/>
      <c r="D354" s="17"/>
      <c r="G354" s="15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 x14ac:dyDescent="0.25">
      <c r="B355" s="17"/>
      <c r="C355" s="17"/>
      <c r="D355" s="17"/>
      <c r="G355" s="15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 x14ac:dyDescent="0.25">
      <c r="B356" s="17"/>
      <c r="C356" s="17"/>
      <c r="D356" s="17"/>
      <c r="G356" s="15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 x14ac:dyDescent="0.25">
      <c r="B357" s="17"/>
      <c r="C357" s="17"/>
      <c r="D357" s="17"/>
      <c r="G357" s="15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 x14ac:dyDescent="0.25">
      <c r="B358" s="17"/>
      <c r="C358" s="17"/>
      <c r="D358" s="17"/>
      <c r="G358" s="15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 x14ac:dyDescent="0.25">
      <c r="B359" s="17"/>
      <c r="C359" s="17"/>
      <c r="D359" s="17"/>
      <c r="G359" s="15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 x14ac:dyDescent="0.25">
      <c r="B360" s="17"/>
      <c r="C360" s="17"/>
      <c r="D360" s="17"/>
      <c r="G360" s="15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 x14ac:dyDescent="0.25">
      <c r="B361" s="17"/>
      <c r="C361" s="17"/>
      <c r="D361" s="17"/>
      <c r="G361" s="15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 x14ac:dyDescent="0.25">
      <c r="B362" s="17"/>
      <c r="C362" s="17"/>
      <c r="D362" s="17"/>
      <c r="G362" s="15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 x14ac:dyDescent="0.25">
      <c r="B363" s="17"/>
      <c r="C363" s="17"/>
      <c r="D363" s="17"/>
      <c r="G363" s="15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 x14ac:dyDescent="0.25">
      <c r="B364" s="17"/>
      <c r="C364" s="17"/>
      <c r="D364" s="17"/>
      <c r="G364" s="15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 x14ac:dyDescent="0.25">
      <c r="B365" s="17"/>
      <c r="C365" s="17"/>
      <c r="D365" s="17"/>
      <c r="G365" s="15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 x14ac:dyDescent="0.25">
      <c r="B366" s="17"/>
      <c r="C366" s="17"/>
      <c r="D366" s="17"/>
      <c r="G366" s="15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 x14ac:dyDescent="0.25">
      <c r="B367" s="17"/>
      <c r="C367" s="17"/>
      <c r="D367" s="17"/>
      <c r="G367" s="15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 x14ac:dyDescent="0.25">
      <c r="B368" s="17"/>
      <c r="C368" s="17"/>
      <c r="D368" s="17"/>
      <c r="G368" s="15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 x14ac:dyDescent="0.25">
      <c r="B369" s="17"/>
      <c r="C369" s="17"/>
      <c r="D369" s="17"/>
      <c r="G369" s="15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 x14ac:dyDescent="0.25">
      <c r="B370" s="17"/>
      <c r="C370" s="17"/>
      <c r="D370" s="17"/>
      <c r="G370" s="15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 x14ac:dyDescent="0.25">
      <c r="B371" s="17"/>
      <c r="C371" s="17"/>
      <c r="D371" s="17"/>
      <c r="G371" s="15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 x14ac:dyDescent="0.25">
      <c r="B372" s="17"/>
      <c r="C372" s="17"/>
      <c r="D372" s="17"/>
      <c r="G372" s="15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 x14ac:dyDescent="0.25">
      <c r="B373" s="17"/>
      <c r="C373" s="17"/>
      <c r="D373" s="17"/>
      <c r="G373" s="15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 x14ac:dyDescent="0.25">
      <c r="B374" s="17"/>
      <c r="C374" s="17"/>
      <c r="D374" s="17"/>
      <c r="G374" s="15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 x14ac:dyDescent="0.25">
      <c r="B375" s="17"/>
      <c r="C375" s="17"/>
      <c r="D375" s="17"/>
      <c r="G375" s="15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 x14ac:dyDescent="0.25">
      <c r="B376" s="17"/>
      <c r="C376" s="17"/>
      <c r="D376" s="17"/>
      <c r="G376" s="15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 x14ac:dyDescent="0.25">
      <c r="B377" s="17"/>
      <c r="C377" s="17"/>
      <c r="D377" s="17"/>
      <c r="G377" s="15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 x14ac:dyDescent="0.25">
      <c r="B378" s="17"/>
      <c r="C378" s="17"/>
      <c r="D378" s="17"/>
      <c r="G378" s="15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 x14ac:dyDescent="0.25">
      <c r="B379" s="17"/>
      <c r="C379" s="17"/>
      <c r="D379" s="17"/>
      <c r="G379" s="15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 x14ac:dyDescent="0.25">
      <c r="B380" s="17"/>
      <c r="C380" s="17"/>
      <c r="D380" s="17"/>
      <c r="G380" s="15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 x14ac:dyDescent="0.25">
      <c r="B381" s="17"/>
      <c r="C381" s="17"/>
      <c r="D381" s="17"/>
      <c r="G381" s="15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 x14ac:dyDescent="0.25">
      <c r="B382" s="17"/>
      <c r="C382" s="17"/>
      <c r="D382" s="17"/>
      <c r="G382" s="15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 x14ac:dyDescent="0.25">
      <c r="B383" s="17"/>
      <c r="C383" s="17"/>
      <c r="D383" s="17"/>
      <c r="G383" s="15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 x14ac:dyDescent="0.25">
      <c r="B384" s="17"/>
      <c r="C384" s="17"/>
      <c r="D384" s="17"/>
      <c r="G384" s="15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 x14ac:dyDescent="0.25">
      <c r="B385" s="17"/>
      <c r="C385" s="17"/>
      <c r="D385" s="17"/>
      <c r="G385" s="15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 x14ac:dyDescent="0.25">
      <c r="B386" s="17"/>
      <c r="C386" s="17"/>
      <c r="D386" s="17"/>
      <c r="G386" s="15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 x14ac:dyDescent="0.25">
      <c r="B387" s="17"/>
      <c r="C387" s="17"/>
      <c r="D387" s="17"/>
      <c r="G387" s="15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 x14ac:dyDescent="0.25">
      <c r="B388" s="17"/>
      <c r="C388" s="17"/>
      <c r="D388" s="17"/>
      <c r="G388" s="15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 x14ac:dyDescent="0.25">
      <c r="B389" s="17"/>
      <c r="C389" s="17"/>
      <c r="D389" s="17"/>
      <c r="G389" s="15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 x14ac:dyDescent="0.25">
      <c r="B390" s="17"/>
      <c r="C390" s="17"/>
      <c r="D390" s="17"/>
      <c r="G390" s="15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 x14ac:dyDescent="0.25">
      <c r="B391" s="17"/>
      <c r="C391" s="17"/>
      <c r="D391" s="17"/>
      <c r="G391" s="15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 x14ac:dyDescent="0.25">
      <c r="B392" s="17"/>
      <c r="C392" s="17"/>
      <c r="D392" s="17"/>
      <c r="G392" s="15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 x14ac:dyDescent="0.25">
      <c r="B393" s="17"/>
      <c r="C393" s="17"/>
      <c r="D393" s="17"/>
      <c r="G393" s="15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 x14ac:dyDescent="0.25">
      <c r="B394" s="17"/>
      <c r="C394" s="17"/>
      <c r="D394" s="17"/>
      <c r="G394" s="15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 x14ac:dyDescent="0.25">
      <c r="B395" s="17"/>
      <c r="C395" s="17"/>
      <c r="D395" s="17"/>
      <c r="G395" s="15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 x14ac:dyDescent="0.25">
      <c r="B396" s="17"/>
      <c r="C396" s="17"/>
      <c r="D396" s="17"/>
      <c r="G396" s="15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 x14ac:dyDescent="0.25">
      <c r="B397" s="17"/>
      <c r="C397" s="17"/>
      <c r="D397" s="17"/>
      <c r="G397" s="15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 x14ac:dyDescent="0.25">
      <c r="B398" s="17"/>
      <c r="C398" s="17"/>
      <c r="D398" s="17"/>
      <c r="G398" s="15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 x14ac:dyDescent="0.25">
      <c r="B399" s="17"/>
      <c r="C399" s="17"/>
      <c r="D399" s="17"/>
      <c r="G399" s="15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 x14ac:dyDescent="0.25">
      <c r="B400" s="17"/>
      <c r="C400" s="17"/>
      <c r="D400" s="17"/>
      <c r="G400" s="15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 x14ac:dyDescent="0.25">
      <c r="B401" s="17"/>
      <c r="C401" s="17"/>
      <c r="D401" s="17"/>
      <c r="G401" s="15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 x14ac:dyDescent="0.25">
      <c r="B402" s="17"/>
      <c r="C402" s="17"/>
      <c r="D402" s="17"/>
      <c r="G402" s="15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 x14ac:dyDescent="0.25">
      <c r="B403" s="17"/>
      <c r="C403" s="17"/>
      <c r="D403" s="17"/>
      <c r="G403" s="15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 x14ac:dyDescent="0.25">
      <c r="B404" s="17"/>
      <c r="C404" s="17"/>
      <c r="D404" s="17"/>
      <c r="G404" s="15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 x14ac:dyDescent="0.25">
      <c r="B405" s="17"/>
      <c r="C405" s="17"/>
      <c r="D405" s="17"/>
      <c r="G405" s="15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 x14ac:dyDescent="0.25">
      <c r="B406" s="17"/>
      <c r="C406" s="17"/>
      <c r="D406" s="17"/>
      <c r="G406" s="15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 x14ac:dyDescent="0.25">
      <c r="B407" s="17"/>
      <c r="C407" s="17"/>
      <c r="D407" s="17"/>
      <c r="G407" s="15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 x14ac:dyDescent="0.25">
      <c r="B408" s="17"/>
      <c r="C408" s="17"/>
      <c r="D408" s="17"/>
      <c r="G408" s="15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 x14ac:dyDescent="0.25">
      <c r="B409" s="17"/>
      <c r="C409" s="17"/>
      <c r="D409" s="17"/>
      <c r="G409" s="15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 x14ac:dyDescent="0.25">
      <c r="B410" s="17"/>
      <c r="C410" s="17"/>
      <c r="D410" s="17"/>
      <c r="G410" s="15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 x14ac:dyDescent="0.25">
      <c r="B411" s="17"/>
      <c r="C411" s="17"/>
      <c r="D411" s="17"/>
      <c r="G411" s="15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 x14ac:dyDescent="0.25">
      <c r="B412" s="17"/>
      <c r="C412" s="17"/>
      <c r="D412" s="17"/>
      <c r="G412" s="15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 x14ac:dyDescent="0.25">
      <c r="B413" s="17"/>
      <c r="C413" s="17"/>
      <c r="D413" s="17"/>
      <c r="G413" s="15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 x14ac:dyDescent="0.25">
      <c r="B414" s="17"/>
      <c r="C414" s="17"/>
      <c r="D414" s="17"/>
      <c r="G414" s="15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 x14ac:dyDescent="0.25">
      <c r="B415" s="17"/>
      <c r="C415" s="17"/>
      <c r="D415" s="17"/>
      <c r="G415" s="15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 x14ac:dyDescent="0.25">
      <c r="B416" s="17"/>
      <c r="C416" s="17"/>
      <c r="D416" s="17"/>
      <c r="G416" s="15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 x14ac:dyDescent="0.25">
      <c r="B417" s="17"/>
      <c r="C417" s="17"/>
      <c r="D417" s="17"/>
      <c r="G417" s="15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 x14ac:dyDescent="0.25">
      <c r="B418" s="17"/>
      <c r="C418" s="17"/>
      <c r="D418" s="17"/>
      <c r="G418" s="15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 x14ac:dyDescent="0.25">
      <c r="B419" s="17"/>
      <c r="C419" s="17"/>
      <c r="D419" s="17"/>
      <c r="G419" s="15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 x14ac:dyDescent="0.25">
      <c r="B420" s="17"/>
      <c r="C420" s="17"/>
      <c r="D420" s="17"/>
      <c r="G420" s="15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 x14ac:dyDescent="0.25">
      <c r="B421" s="17"/>
      <c r="C421" s="17"/>
      <c r="D421" s="17"/>
      <c r="G421" s="15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 x14ac:dyDescent="0.25">
      <c r="B422" s="17"/>
      <c r="C422" s="17"/>
      <c r="D422" s="17"/>
      <c r="G422" s="15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 x14ac:dyDescent="0.25">
      <c r="B423" s="17"/>
      <c r="C423" s="17"/>
      <c r="D423" s="17"/>
      <c r="G423" s="15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 x14ac:dyDescent="0.25">
      <c r="B424" s="17"/>
      <c r="C424" s="17"/>
      <c r="D424" s="17"/>
      <c r="G424" s="15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 x14ac:dyDescent="0.25">
      <c r="B425" s="17"/>
      <c r="C425" s="17"/>
      <c r="D425" s="17"/>
      <c r="G425" s="15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 x14ac:dyDescent="0.25">
      <c r="B426" s="17"/>
      <c r="C426" s="17"/>
      <c r="D426" s="17"/>
      <c r="G426" s="15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 x14ac:dyDescent="0.25">
      <c r="B427" s="17"/>
      <c r="C427" s="17"/>
      <c r="D427" s="17"/>
      <c r="G427" s="15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 x14ac:dyDescent="0.25">
      <c r="B428" s="17"/>
      <c r="C428" s="17"/>
      <c r="D428" s="17"/>
      <c r="G428" s="15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 x14ac:dyDescent="0.25">
      <c r="B429" s="17"/>
      <c r="C429" s="17"/>
      <c r="D429" s="17"/>
      <c r="G429" s="15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 x14ac:dyDescent="0.25">
      <c r="B430" s="17"/>
      <c r="C430" s="17"/>
      <c r="D430" s="17"/>
      <c r="G430" s="15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 x14ac:dyDescent="0.25">
      <c r="B431" s="17"/>
      <c r="C431" s="17"/>
      <c r="D431" s="17"/>
      <c r="G431" s="15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 x14ac:dyDescent="0.25">
      <c r="B432" s="17"/>
      <c r="C432" s="17"/>
      <c r="D432" s="17"/>
      <c r="G432" s="15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 x14ac:dyDescent="0.25">
      <c r="B433" s="17"/>
      <c r="C433" s="17"/>
      <c r="D433" s="17"/>
      <c r="G433" s="15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 x14ac:dyDescent="0.25">
      <c r="B434" s="17"/>
      <c r="C434" s="17"/>
      <c r="D434" s="17"/>
      <c r="G434" s="15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 x14ac:dyDescent="0.25">
      <c r="B435" s="17"/>
      <c r="C435" s="17"/>
      <c r="D435" s="17"/>
      <c r="G435" s="15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 x14ac:dyDescent="0.25">
      <c r="B436" s="17"/>
      <c r="C436" s="17"/>
      <c r="D436" s="17"/>
      <c r="G436" s="15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 x14ac:dyDescent="0.25">
      <c r="B437" s="17"/>
      <c r="C437" s="17"/>
      <c r="D437" s="17"/>
      <c r="G437" s="15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 x14ac:dyDescent="0.25">
      <c r="B438" s="17"/>
      <c r="C438" s="17"/>
      <c r="D438" s="17"/>
      <c r="G438" s="15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 x14ac:dyDescent="0.25">
      <c r="B439" s="17"/>
      <c r="C439" s="17"/>
      <c r="D439" s="17"/>
      <c r="G439" s="15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 x14ac:dyDescent="0.25">
      <c r="B440" s="17"/>
      <c r="C440" s="17"/>
      <c r="D440" s="17"/>
      <c r="G440" s="15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 x14ac:dyDescent="0.25">
      <c r="B441" s="17"/>
      <c r="C441" s="17"/>
      <c r="D441" s="17"/>
      <c r="G441" s="15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 x14ac:dyDescent="0.25">
      <c r="B442" s="17"/>
      <c r="C442" s="17"/>
      <c r="D442" s="17"/>
      <c r="G442" s="15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 x14ac:dyDescent="0.25">
      <c r="B443" s="17"/>
      <c r="C443" s="17"/>
      <c r="D443" s="17"/>
      <c r="G443" s="15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 x14ac:dyDescent="0.25">
      <c r="B444" s="17"/>
      <c r="C444" s="17"/>
      <c r="D444" s="17"/>
      <c r="G444" s="15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 x14ac:dyDescent="0.25">
      <c r="B445" s="17"/>
      <c r="C445" s="17"/>
      <c r="D445" s="17"/>
      <c r="G445" s="15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 x14ac:dyDescent="0.25">
      <c r="B446" s="17"/>
      <c r="C446" s="17"/>
      <c r="D446" s="17"/>
      <c r="G446" s="15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 x14ac:dyDescent="0.25">
      <c r="B447" s="17"/>
      <c r="C447" s="17"/>
      <c r="D447" s="17"/>
      <c r="G447" s="15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 x14ac:dyDescent="0.25">
      <c r="B448" s="17"/>
      <c r="C448" s="17"/>
      <c r="D448" s="17"/>
      <c r="G448" s="15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 x14ac:dyDescent="0.25">
      <c r="B449" s="17"/>
      <c r="C449" s="17"/>
      <c r="D449" s="17"/>
      <c r="G449" s="15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 x14ac:dyDescent="0.25">
      <c r="B450" s="17"/>
      <c r="C450" s="17"/>
      <c r="D450" s="17"/>
      <c r="G450" s="15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 x14ac:dyDescent="0.25">
      <c r="B451" s="17"/>
      <c r="C451" s="17"/>
      <c r="D451" s="17"/>
      <c r="G451" s="15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 x14ac:dyDescent="0.25">
      <c r="B452" s="17"/>
      <c r="C452" s="17"/>
      <c r="D452" s="17"/>
      <c r="G452" s="15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 x14ac:dyDescent="0.25">
      <c r="B453" s="17"/>
      <c r="C453" s="17"/>
      <c r="D453" s="17"/>
      <c r="G453" s="15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 x14ac:dyDescent="0.25">
      <c r="B454" s="17"/>
      <c r="C454" s="17"/>
      <c r="D454" s="17"/>
      <c r="G454" s="15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 x14ac:dyDescent="0.25">
      <c r="B455" s="17"/>
      <c r="C455" s="17"/>
      <c r="D455" s="17"/>
      <c r="G455" s="15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 x14ac:dyDescent="0.25">
      <c r="B456" s="17"/>
      <c r="C456" s="17"/>
      <c r="D456" s="17"/>
      <c r="G456" s="15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 x14ac:dyDescent="0.25">
      <c r="B457" s="17"/>
      <c r="C457" s="17"/>
      <c r="D457" s="17"/>
      <c r="G457" s="15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 x14ac:dyDescent="0.25">
      <c r="B458" s="17"/>
      <c r="C458" s="17"/>
      <c r="D458" s="17"/>
      <c r="G458" s="15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 x14ac:dyDescent="0.25">
      <c r="B459" s="17"/>
      <c r="C459" s="17"/>
      <c r="D459" s="17"/>
      <c r="G459" s="15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 x14ac:dyDescent="0.25">
      <c r="B460" s="17"/>
      <c r="C460" s="17"/>
      <c r="D460" s="17"/>
      <c r="G460" s="15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 x14ac:dyDescent="0.25">
      <c r="B461" s="17"/>
      <c r="C461" s="17"/>
      <c r="D461" s="17"/>
      <c r="G461" s="15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 x14ac:dyDescent="0.25">
      <c r="B462" s="17"/>
      <c r="C462" s="17"/>
      <c r="D462" s="17"/>
      <c r="G462" s="15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 x14ac:dyDescent="0.25">
      <c r="B463" s="17"/>
      <c r="C463" s="17"/>
      <c r="D463" s="17"/>
      <c r="G463" s="15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 x14ac:dyDescent="0.25">
      <c r="B464" s="17"/>
      <c r="C464" s="17"/>
      <c r="D464" s="17"/>
      <c r="G464" s="15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 x14ac:dyDescent="0.25">
      <c r="B465" s="17"/>
      <c r="C465" s="17"/>
      <c r="D465" s="17"/>
      <c r="G465" s="15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 x14ac:dyDescent="0.25">
      <c r="B466" s="17"/>
      <c r="C466" s="17"/>
      <c r="D466" s="17"/>
      <c r="G466" s="15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 x14ac:dyDescent="0.25">
      <c r="B467" s="17"/>
      <c r="C467" s="17"/>
      <c r="D467" s="17"/>
      <c r="G467" s="15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 x14ac:dyDescent="0.25">
      <c r="B468" s="17"/>
      <c r="C468" s="17"/>
      <c r="D468" s="17"/>
      <c r="G468" s="15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 x14ac:dyDescent="0.25">
      <c r="B469" s="17"/>
      <c r="C469" s="17"/>
      <c r="D469" s="17"/>
      <c r="G469" s="15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 x14ac:dyDescent="0.25">
      <c r="B470" s="17"/>
      <c r="C470" s="17"/>
      <c r="D470" s="17"/>
      <c r="G470" s="15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 x14ac:dyDescent="0.25">
      <c r="B471" s="17"/>
      <c r="C471" s="17"/>
      <c r="D471" s="17"/>
      <c r="G471" s="15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 x14ac:dyDescent="0.25">
      <c r="B472" s="17"/>
      <c r="C472" s="17"/>
      <c r="D472" s="17"/>
      <c r="G472" s="15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 x14ac:dyDescent="0.25">
      <c r="B473" s="17"/>
      <c r="C473" s="17"/>
      <c r="D473" s="17"/>
      <c r="G473" s="15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 x14ac:dyDescent="0.25">
      <c r="B474" s="17"/>
      <c r="C474" s="17"/>
      <c r="D474" s="17"/>
      <c r="G474" s="15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 x14ac:dyDescent="0.25">
      <c r="B475" s="17"/>
      <c r="C475" s="17"/>
      <c r="D475" s="17"/>
      <c r="G475" s="15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 x14ac:dyDescent="0.25">
      <c r="B476" s="17"/>
      <c r="C476" s="17"/>
      <c r="D476" s="17"/>
      <c r="G476" s="15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 x14ac:dyDescent="0.25">
      <c r="B477" s="17"/>
      <c r="C477" s="17"/>
      <c r="D477" s="17"/>
      <c r="G477" s="15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 x14ac:dyDescent="0.25">
      <c r="B478" s="17"/>
      <c r="C478" s="17"/>
      <c r="D478" s="17"/>
      <c r="G478" s="15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 x14ac:dyDescent="0.25">
      <c r="B479" s="17"/>
      <c r="C479" s="17"/>
      <c r="D479" s="17"/>
      <c r="G479" s="15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 x14ac:dyDescent="0.25">
      <c r="B480" s="17"/>
      <c r="C480" s="17"/>
      <c r="D480" s="17"/>
      <c r="G480" s="15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 x14ac:dyDescent="0.25">
      <c r="B481" s="17"/>
      <c r="C481" s="17"/>
      <c r="D481" s="17"/>
      <c r="G481" s="15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 x14ac:dyDescent="0.25">
      <c r="B482" s="17"/>
      <c r="C482" s="17"/>
      <c r="D482" s="17"/>
      <c r="G482" s="15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 x14ac:dyDescent="0.25">
      <c r="B483" s="17"/>
      <c r="C483" s="17"/>
      <c r="D483" s="17"/>
      <c r="G483" s="15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 x14ac:dyDescent="0.25">
      <c r="B484" s="17"/>
      <c r="C484" s="17"/>
      <c r="D484" s="17"/>
      <c r="G484" s="15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 x14ac:dyDescent="0.25">
      <c r="B485" s="17"/>
      <c r="C485" s="17"/>
      <c r="D485" s="17"/>
      <c r="G485" s="15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 x14ac:dyDescent="0.25">
      <c r="B486" s="17"/>
      <c r="C486" s="17"/>
      <c r="D486" s="17"/>
      <c r="G486" s="15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 x14ac:dyDescent="0.25">
      <c r="B487" s="17"/>
      <c r="C487" s="17"/>
      <c r="D487" s="17"/>
      <c r="G487" s="15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 x14ac:dyDescent="0.25">
      <c r="B488" s="17"/>
      <c r="C488" s="17"/>
      <c r="D488" s="17"/>
      <c r="G488" s="15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 x14ac:dyDescent="0.25">
      <c r="B489" s="17"/>
      <c r="C489" s="17"/>
      <c r="D489" s="17"/>
      <c r="G489" s="15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 x14ac:dyDescent="0.25">
      <c r="B490" s="17"/>
      <c r="C490" s="17"/>
      <c r="D490" s="17"/>
      <c r="G490" s="15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 x14ac:dyDescent="0.25">
      <c r="B491" s="17"/>
      <c r="C491" s="17"/>
      <c r="D491" s="17"/>
      <c r="G491" s="15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 x14ac:dyDescent="0.25">
      <c r="B492" s="17"/>
      <c r="C492" s="17"/>
      <c r="D492" s="17"/>
      <c r="G492" s="15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 x14ac:dyDescent="0.25">
      <c r="B493" s="17"/>
      <c r="C493" s="17"/>
      <c r="D493" s="17"/>
      <c r="G493" s="15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 x14ac:dyDescent="0.25">
      <c r="B494" s="17"/>
      <c r="C494" s="17"/>
      <c r="D494" s="17"/>
      <c r="G494" s="15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 x14ac:dyDescent="0.25">
      <c r="B495" s="17"/>
      <c r="C495" s="17"/>
      <c r="D495" s="17"/>
      <c r="G495" s="15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 x14ac:dyDescent="0.25">
      <c r="B496" s="17"/>
      <c r="C496" s="17"/>
      <c r="D496" s="17"/>
      <c r="G496" s="15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 x14ac:dyDescent="0.25">
      <c r="B497" s="17"/>
      <c r="C497" s="17"/>
      <c r="D497" s="17"/>
      <c r="G497" s="15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 x14ac:dyDescent="0.25">
      <c r="B498" s="17"/>
      <c r="C498" s="17"/>
      <c r="D498" s="17"/>
      <c r="G498" s="15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 x14ac:dyDescent="0.25">
      <c r="B499" s="17"/>
      <c r="C499" s="17"/>
      <c r="D499" s="17"/>
      <c r="G499" s="15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 x14ac:dyDescent="0.25">
      <c r="B500" s="17"/>
      <c r="C500" s="17"/>
      <c r="D500" s="17"/>
      <c r="G500" s="15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 x14ac:dyDescent="0.25">
      <c r="B501" s="17"/>
      <c r="C501" s="17"/>
      <c r="D501" s="17"/>
      <c r="G501" s="15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 x14ac:dyDescent="0.25">
      <c r="B502" s="17"/>
      <c r="C502" s="17"/>
      <c r="D502" s="17"/>
      <c r="G502" s="15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 x14ac:dyDescent="0.25">
      <c r="B503" s="17"/>
      <c r="C503" s="17"/>
      <c r="D503" s="17"/>
      <c r="G503" s="15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 x14ac:dyDescent="0.25">
      <c r="B504" s="17"/>
      <c r="C504" s="17"/>
      <c r="D504" s="17"/>
      <c r="G504" s="15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 x14ac:dyDescent="0.25">
      <c r="B505" s="17"/>
      <c r="C505" s="17"/>
      <c r="D505" s="17"/>
      <c r="G505" s="15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 x14ac:dyDescent="0.25">
      <c r="B506" s="17"/>
      <c r="C506" s="17"/>
      <c r="D506" s="17"/>
      <c r="G506" s="15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 x14ac:dyDescent="0.25">
      <c r="B507" s="17"/>
      <c r="C507" s="17"/>
      <c r="D507" s="17"/>
      <c r="G507" s="15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 x14ac:dyDescent="0.25">
      <c r="B508" s="17"/>
      <c r="C508" s="17"/>
      <c r="D508" s="17"/>
      <c r="G508" s="15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 x14ac:dyDescent="0.25">
      <c r="B509" s="17"/>
      <c r="C509" s="17"/>
      <c r="D509" s="17"/>
      <c r="G509" s="15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 x14ac:dyDescent="0.25">
      <c r="B510" s="17"/>
      <c r="C510" s="17"/>
      <c r="D510" s="17"/>
      <c r="G510" s="15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 x14ac:dyDescent="0.25">
      <c r="B511" s="17"/>
      <c r="C511" s="17"/>
      <c r="D511" s="17"/>
      <c r="G511" s="15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 x14ac:dyDescent="0.25">
      <c r="B512" s="17"/>
      <c r="C512" s="17"/>
      <c r="D512" s="17"/>
      <c r="G512" s="15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 x14ac:dyDescent="0.25">
      <c r="B513" s="17"/>
      <c r="C513" s="17"/>
      <c r="D513" s="17"/>
      <c r="G513" s="15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 x14ac:dyDescent="0.25">
      <c r="B514" s="17"/>
      <c r="C514" s="17"/>
      <c r="D514" s="17"/>
      <c r="G514" s="15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 x14ac:dyDescent="0.25">
      <c r="B515" s="17"/>
      <c r="C515" s="17"/>
      <c r="D515" s="17"/>
      <c r="G515" s="15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 x14ac:dyDescent="0.25">
      <c r="B516" s="17"/>
      <c r="C516" s="17"/>
      <c r="D516" s="17"/>
      <c r="G516" s="15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 x14ac:dyDescent="0.25">
      <c r="B517" s="17"/>
      <c r="C517" s="17"/>
      <c r="D517" s="17"/>
      <c r="G517" s="15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 x14ac:dyDescent="0.25">
      <c r="B518" s="17"/>
      <c r="C518" s="17"/>
      <c r="D518" s="17"/>
      <c r="G518" s="15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 x14ac:dyDescent="0.25">
      <c r="B519" s="17"/>
      <c r="C519" s="17"/>
      <c r="D519" s="17"/>
      <c r="G519" s="15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 x14ac:dyDescent="0.25">
      <c r="B520" s="17"/>
      <c r="C520" s="17"/>
      <c r="D520" s="17"/>
      <c r="G520" s="15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 x14ac:dyDescent="0.25">
      <c r="B521" s="17"/>
      <c r="C521" s="17"/>
      <c r="D521" s="17"/>
      <c r="G521" s="15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 x14ac:dyDescent="0.25">
      <c r="B522" s="17"/>
      <c r="C522" s="17"/>
      <c r="D522" s="17"/>
      <c r="G522" s="15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 x14ac:dyDescent="0.25">
      <c r="B523" s="17"/>
      <c r="C523" s="17"/>
      <c r="D523" s="17"/>
      <c r="G523" s="15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 x14ac:dyDescent="0.25">
      <c r="B524" s="17"/>
      <c r="C524" s="17"/>
      <c r="D524" s="17"/>
      <c r="G524" s="15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 x14ac:dyDescent="0.25">
      <c r="B525" s="17"/>
      <c r="C525" s="17"/>
      <c r="D525" s="17"/>
      <c r="G525" s="15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 x14ac:dyDescent="0.25">
      <c r="B526" s="17"/>
      <c r="C526" s="17"/>
      <c r="D526" s="17"/>
      <c r="G526" s="15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 x14ac:dyDescent="0.25">
      <c r="B527" s="17"/>
      <c r="C527" s="17"/>
      <c r="D527" s="17"/>
      <c r="G527" s="15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 x14ac:dyDescent="0.25">
      <c r="B528" s="17"/>
      <c r="C528" s="17"/>
      <c r="D528" s="17"/>
      <c r="G528" s="15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 x14ac:dyDescent="0.25">
      <c r="B529" s="17"/>
      <c r="C529" s="17"/>
      <c r="D529" s="17"/>
      <c r="G529" s="15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 x14ac:dyDescent="0.25">
      <c r="B530" s="17"/>
      <c r="C530" s="17"/>
      <c r="D530" s="17"/>
      <c r="G530" s="15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 x14ac:dyDescent="0.25">
      <c r="B531" s="17"/>
      <c r="C531" s="17"/>
      <c r="D531" s="17"/>
      <c r="G531" s="15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 x14ac:dyDescent="0.25">
      <c r="B532" s="17"/>
      <c r="C532" s="17"/>
      <c r="D532" s="17"/>
      <c r="G532" s="15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 x14ac:dyDescent="0.25">
      <c r="B533" s="17"/>
      <c r="C533" s="17"/>
      <c r="D533" s="17"/>
      <c r="G533" s="15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 x14ac:dyDescent="0.25">
      <c r="B534" s="17"/>
      <c r="C534" s="17"/>
      <c r="D534" s="17"/>
      <c r="G534" s="15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 x14ac:dyDescent="0.25">
      <c r="B535" s="17"/>
      <c r="C535" s="17"/>
      <c r="D535" s="17"/>
      <c r="G535" s="15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 x14ac:dyDescent="0.25">
      <c r="B536" s="17"/>
      <c r="C536" s="17"/>
      <c r="D536" s="17"/>
      <c r="G536" s="15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 x14ac:dyDescent="0.25">
      <c r="B537" s="17"/>
      <c r="C537" s="17"/>
      <c r="D537" s="17"/>
      <c r="G537" s="15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 x14ac:dyDescent="0.25">
      <c r="B538" s="17"/>
      <c r="C538" s="17"/>
      <c r="D538" s="17"/>
      <c r="G538" s="15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 x14ac:dyDescent="0.25">
      <c r="B539" s="17"/>
      <c r="C539" s="17"/>
      <c r="D539" s="17"/>
      <c r="G539" s="15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 x14ac:dyDescent="0.25">
      <c r="B540" s="17"/>
      <c r="C540" s="17"/>
      <c r="D540" s="17"/>
      <c r="G540" s="15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 x14ac:dyDescent="0.25">
      <c r="B541" s="17"/>
      <c r="C541" s="17"/>
      <c r="D541" s="17"/>
      <c r="G541" s="15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 x14ac:dyDescent="0.25">
      <c r="B542" s="17"/>
      <c r="C542" s="17"/>
      <c r="D542" s="17"/>
      <c r="G542" s="15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 x14ac:dyDescent="0.25">
      <c r="B543" s="17"/>
      <c r="C543" s="17"/>
      <c r="D543" s="17"/>
      <c r="G543" s="15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 x14ac:dyDescent="0.25">
      <c r="B544" s="17"/>
      <c r="C544" s="17"/>
      <c r="D544" s="17"/>
      <c r="G544" s="15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 x14ac:dyDescent="0.25">
      <c r="B545" s="17"/>
      <c r="C545" s="17"/>
      <c r="D545" s="17"/>
      <c r="G545" s="15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 x14ac:dyDescent="0.25">
      <c r="B546" s="17"/>
      <c r="C546" s="17"/>
      <c r="D546" s="17"/>
      <c r="G546" s="15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 x14ac:dyDescent="0.25">
      <c r="B547" s="17"/>
      <c r="C547" s="17"/>
      <c r="D547" s="17"/>
      <c r="G547" s="15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 x14ac:dyDescent="0.25">
      <c r="B548" s="17"/>
      <c r="C548" s="17"/>
      <c r="D548" s="17"/>
      <c r="G548" s="15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 x14ac:dyDescent="0.25">
      <c r="B549" s="17"/>
      <c r="C549" s="17"/>
      <c r="D549" s="17"/>
      <c r="G549" s="15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 x14ac:dyDescent="0.25">
      <c r="B550" s="17"/>
      <c r="C550" s="17"/>
      <c r="D550" s="17"/>
      <c r="G550" s="15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 x14ac:dyDescent="0.25">
      <c r="B551" s="17"/>
      <c r="C551" s="17"/>
      <c r="D551" s="17"/>
      <c r="G551" s="15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 x14ac:dyDescent="0.25">
      <c r="B552" s="17"/>
      <c r="C552" s="17"/>
      <c r="D552" s="17"/>
      <c r="G552" s="15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 x14ac:dyDescent="0.25">
      <c r="B553" s="17"/>
      <c r="C553" s="17"/>
      <c r="D553" s="17"/>
      <c r="G553" s="15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 x14ac:dyDescent="0.25">
      <c r="B554" s="17"/>
      <c r="C554" s="17"/>
      <c r="D554" s="17"/>
      <c r="G554" s="15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 x14ac:dyDescent="0.25">
      <c r="B555" s="17"/>
      <c r="C555" s="17"/>
      <c r="D555" s="17"/>
      <c r="G555" s="15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 x14ac:dyDescent="0.25">
      <c r="B556" s="17"/>
      <c r="C556" s="17"/>
      <c r="D556" s="17"/>
      <c r="G556" s="15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 x14ac:dyDescent="0.25">
      <c r="B557" s="17"/>
      <c r="C557" s="17"/>
      <c r="D557" s="17"/>
      <c r="G557" s="15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 x14ac:dyDescent="0.25">
      <c r="B558" s="17"/>
      <c r="C558" s="17"/>
      <c r="D558" s="17"/>
      <c r="G558" s="15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 x14ac:dyDescent="0.25">
      <c r="B559" s="17"/>
      <c r="C559" s="17"/>
      <c r="D559" s="17"/>
      <c r="G559" s="15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 x14ac:dyDescent="0.25">
      <c r="B560" s="17"/>
      <c r="C560" s="17"/>
      <c r="D560" s="17"/>
      <c r="G560" s="15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 x14ac:dyDescent="0.25">
      <c r="B561" s="17"/>
      <c r="C561" s="17"/>
      <c r="D561" s="17"/>
      <c r="G561" s="15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 x14ac:dyDescent="0.25">
      <c r="B562" s="17"/>
      <c r="C562" s="17"/>
      <c r="D562" s="17"/>
      <c r="G562" s="15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 x14ac:dyDescent="0.25">
      <c r="B563" s="17"/>
      <c r="C563" s="17"/>
      <c r="D563" s="17"/>
      <c r="G563" s="15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 x14ac:dyDescent="0.25">
      <c r="B564" s="17"/>
      <c r="C564" s="17"/>
      <c r="D564" s="17"/>
      <c r="G564" s="15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 x14ac:dyDescent="0.25">
      <c r="B565" s="17"/>
      <c r="C565" s="17"/>
      <c r="D565" s="17"/>
      <c r="G565" s="15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 x14ac:dyDescent="0.25">
      <c r="B566" s="17"/>
      <c r="C566" s="17"/>
      <c r="D566" s="17"/>
      <c r="G566" s="15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 x14ac:dyDescent="0.25">
      <c r="B567" s="17"/>
      <c r="C567" s="17"/>
      <c r="D567" s="17"/>
      <c r="G567" s="15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 x14ac:dyDescent="0.25">
      <c r="B568" s="17"/>
      <c r="C568" s="17"/>
      <c r="D568" s="17"/>
      <c r="G568" s="15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 x14ac:dyDescent="0.25">
      <c r="B569" s="17"/>
      <c r="C569" s="17"/>
      <c r="D569" s="17"/>
      <c r="G569" s="15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 x14ac:dyDescent="0.25">
      <c r="B570" s="17"/>
      <c r="C570" s="17"/>
      <c r="D570" s="17"/>
      <c r="G570" s="15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 x14ac:dyDescent="0.25">
      <c r="B571" s="17"/>
      <c r="C571" s="17"/>
      <c r="D571" s="17"/>
      <c r="G571" s="15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 x14ac:dyDescent="0.25">
      <c r="B572" s="17"/>
      <c r="C572" s="17"/>
      <c r="D572" s="17"/>
      <c r="G572" s="15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 x14ac:dyDescent="0.25">
      <c r="B573" s="17"/>
      <c r="C573" s="17"/>
      <c r="D573" s="17"/>
      <c r="G573" s="15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 x14ac:dyDescent="0.25">
      <c r="B574" s="17"/>
      <c r="C574" s="17"/>
      <c r="D574" s="17"/>
      <c r="G574" s="15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 x14ac:dyDescent="0.25">
      <c r="B575" s="17"/>
      <c r="C575" s="17"/>
      <c r="D575" s="17"/>
      <c r="G575" s="15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 x14ac:dyDescent="0.25">
      <c r="B576" s="17"/>
      <c r="C576" s="17"/>
      <c r="D576" s="17"/>
      <c r="G576" s="15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 x14ac:dyDescent="0.25">
      <c r="B577" s="17"/>
      <c r="C577" s="17"/>
      <c r="D577" s="17"/>
      <c r="G577" s="15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 x14ac:dyDescent="0.25">
      <c r="B578" s="17"/>
      <c r="C578" s="17"/>
      <c r="D578" s="17"/>
      <c r="G578" s="15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 x14ac:dyDescent="0.25">
      <c r="B579" s="17"/>
      <c r="C579" s="17"/>
      <c r="D579" s="17"/>
      <c r="G579" s="15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 x14ac:dyDescent="0.25">
      <c r="B580" s="17"/>
      <c r="C580" s="17"/>
      <c r="D580" s="17"/>
      <c r="G580" s="15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 x14ac:dyDescent="0.25">
      <c r="B581" s="17"/>
      <c r="C581" s="17"/>
      <c r="D581" s="17"/>
      <c r="G581" s="15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 x14ac:dyDescent="0.25">
      <c r="B582" s="17"/>
      <c r="C582" s="17"/>
      <c r="D582" s="17"/>
      <c r="G582" s="15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 x14ac:dyDescent="0.25">
      <c r="B583" s="17"/>
      <c r="C583" s="17"/>
      <c r="D583" s="17"/>
      <c r="G583" s="15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 x14ac:dyDescent="0.25">
      <c r="B584" s="17"/>
      <c r="C584" s="17"/>
      <c r="D584" s="17"/>
      <c r="G584" s="15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 x14ac:dyDescent="0.25">
      <c r="B585" s="17"/>
      <c r="C585" s="17"/>
      <c r="D585" s="17"/>
      <c r="G585" s="15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 x14ac:dyDescent="0.25">
      <c r="B586" s="17"/>
      <c r="C586" s="17"/>
      <c r="D586" s="17"/>
      <c r="G586" s="15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 x14ac:dyDescent="0.25">
      <c r="B587" s="17"/>
      <c r="C587" s="17"/>
      <c r="D587" s="17"/>
      <c r="G587" s="15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 x14ac:dyDescent="0.25">
      <c r="B588" s="17"/>
      <c r="C588" s="17"/>
      <c r="D588" s="17"/>
      <c r="G588" s="15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 x14ac:dyDescent="0.25">
      <c r="B589" s="17"/>
      <c r="C589" s="17"/>
      <c r="D589" s="17"/>
      <c r="G589" s="15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 x14ac:dyDescent="0.25">
      <c r="B590" s="17"/>
      <c r="C590" s="17"/>
      <c r="D590" s="17"/>
      <c r="G590" s="15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 x14ac:dyDescent="0.25">
      <c r="B591" s="17"/>
      <c r="C591" s="17"/>
      <c r="D591" s="17"/>
      <c r="G591" s="15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 x14ac:dyDescent="0.25">
      <c r="B592" s="17"/>
      <c r="C592" s="17"/>
      <c r="D592" s="17"/>
      <c r="G592" s="15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 x14ac:dyDescent="0.25">
      <c r="B593" s="17"/>
      <c r="C593" s="17"/>
      <c r="D593" s="17"/>
      <c r="G593" s="15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 x14ac:dyDescent="0.25">
      <c r="B594" s="17"/>
      <c r="C594" s="17"/>
      <c r="D594" s="17"/>
      <c r="G594" s="15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 x14ac:dyDescent="0.25">
      <c r="B595" s="17"/>
      <c r="C595" s="17"/>
      <c r="D595" s="17"/>
      <c r="G595" s="15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 x14ac:dyDescent="0.25">
      <c r="B596" s="17"/>
      <c r="C596" s="17"/>
      <c r="D596" s="17"/>
      <c r="G596" s="15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 x14ac:dyDescent="0.25">
      <c r="B597" s="17"/>
      <c r="C597" s="17"/>
      <c r="D597" s="17"/>
      <c r="G597" s="15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 x14ac:dyDescent="0.25">
      <c r="B598" s="17"/>
      <c r="C598" s="17"/>
      <c r="D598" s="17"/>
      <c r="G598" s="15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 x14ac:dyDescent="0.25">
      <c r="B599" s="17"/>
      <c r="C599" s="17"/>
      <c r="D599" s="17"/>
      <c r="G599" s="15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 x14ac:dyDescent="0.25">
      <c r="B600" s="17"/>
      <c r="C600" s="17"/>
      <c r="D600" s="17"/>
      <c r="G600" s="15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 x14ac:dyDescent="0.25">
      <c r="B601" s="17"/>
      <c r="C601" s="17"/>
      <c r="D601" s="17"/>
      <c r="G601" s="15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 x14ac:dyDescent="0.25">
      <c r="B602" s="17"/>
      <c r="C602" s="17"/>
      <c r="D602" s="17"/>
      <c r="G602" s="15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 x14ac:dyDescent="0.25">
      <c r="B603" s="17"/>
      <c r="C603" s="17"/>
      <c r="D603" s="17"/>
      <c r="G603" s="15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 x14ac:dyDescent="0.25">
      <c r="B604" s="17"/>
      <c r="C604" s="17"/>
      <c r="D604" s="17"/>
      <c r="G604" s="15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 x14ac:dyDescent="0.25">
      <c r="B605" s="17"/>
      <c r="C605" s="17"/>
      <c r="D605" s="17"/>
      <c r="G605" s="15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 x14ac:dyDescent="0.25">
      <c r="B606" s="17"/>
      <c r="C606" s="17"/>
      <c r="D606" s="17"/>
      <c r="G606" s="15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 x14ac:dyDescent="0.25">
      <c r="B607" s="17"/>
      <c r="C607" s="17"/>
      <c r="D607" s="17"/>
      <c r="G607" s="15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 x14ac:dyDescent="0.25">
      <c r="B608" s="17"/>
      <c r="C608" s="17"/>
      <c r="D608" s="17"/>
      <c r="G608" s="15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 x14ac:dyDescent="0.25">
      <c r="B609" s="17"/>
      <c r="C609" s="17"/>
      <c r="D609" s="17"/>
      <c r="G609" s="15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 x14ac:dyDescent="0.25">
      <c r="B610" s="17"/>
      <c r="C610" s="17"/>
      <c r="D610" s="17"/>
      <c r="G610" s="15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 x14ac:dyDescent="0.25">
      <c r="B611" s="17"/>
      <c r="C611" s="17"/>
      <c r="D611" s="17"/>
      <c r="G611" s="15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 x14ac:dyDescent="0.25">
      <c r="B612" s="17"/>
      <c r="C612" s="17"/>
      <c r="D612" s="17"/>
      <c r="G612" s="15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 x14ac:dyDescent="0.25">
      <c r="B613" s="17"/>
      <c r="C613" s="17"/>
      <c r="D613" s="17"/>
      <c r="G613" s="15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 x14ac:dyDescent="0.25">
      <c r="B614" s="17"/>
      <c r="C614" s="17"/>
      <c r="D614" s="17"/>
      <c r="G614" s="15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 x14ac:dyDescent="0.25">
      <c r="B615" s="17"/>
      <c r="C615" s="17"/>
      <c r="D615" s="17"/>
      <c r="G615" s="15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 x14ac:dyDescent="0.25">
      <c r="B616" s="17"/>
      <c r="C616" s="17"/>
      <c r="D616" s="17"/>
      <c r="G616" s="15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 x14ac:dyDescent="0.25">
      <c r="B617" s="17"/>
      <c r="C617" s="17"/>
      <c r="D617" s="17"/>
      <c r="G617" s="15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 x14ac:dyDescent="0.25">
      <c r="B618" s="17"/>
      <c r="C618" s="17"/>
      <c r="D618" s="17"/>
      <c r="G618" s="15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 x14ac:dyDescent="0.25">
      <c r="B619" s="17"/>
      <c r="C619" s="17"/>
      <c r="D619" s="17"/>
      <c r="G619" s="15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 x14ac:dyDescent="0.25">
      <c r="B620" s="17"/>
      <c r="C620" s="17"/>
      <c r="D620" s="17"/>
      <c r="G620" s="15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 x14ac:dyDescent="0.25">
      <c r="B621" s="17"/>
      <c r="C621" s="17"/>
      <c r="D621" s="17"/>
      <c r="G621" s="15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 x14ac:dyDescent="0.25">
      <c r="B622" s="17"/>
      <c r="C622" s="17"/>
      <c r="D622" s="17"/>
      <c r="G622" s="15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 x14ac:dyDescent="0.25">
      <c r="B623" s="17"/>
      <c r="C623" s="17"/>
      <c r="D623" s="17"/>
      <c r="G623" s="15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 x14ac:dyDescent="0.25">
      <c r="B624" s="17"/>
      <c r="C624" s="17"/>
      <c r="D624" s="17"/>
      <c r="G624" s="15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 x14ac:dyDescent="0.25">
      <c r="B625" s="17"/>
      <c r="C625" s="17"/>
      <c r="D625" s="17"/>
      <c r="G625" s="15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 x14ac:dyDescent="0.25">
      <c r="B626" s="17"/>
      <c r="C626" s="17"/>
      <c r="D626" s="17"/>
      <c r="G626" s="15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 x14ac:dyDescent="0.25">
      <c r="B627" s="17"/>
      <c r="C627" s="17"/>
      <c r="D627" s="17"/>
      <c r="G627" s="15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 x14ac:dyDescent="0.25">
      <c r="B628" s="17"/>
      <c r="C628" s="17"/>
      <c r="D628" s="17"/>
      <c r="G628" s="15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 x14ac:dyDescent="0.25">
      <c r="B629" s="17"/>
      <c r="C629" s="17"/>
      <c r="D629" s="17"/>
      <c r="G629" s="15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 x14ac:dyDescent="0.25">
      <c r="B630" s="17"/>
      <c r="C630" s="17"/>
      <c r="D630" s="17"/>
      <c r="G630" s="15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 x14ac:dyDescent="0.25">
      <c r="B631" s="17"/>
      <c r="C631" s="17"/>
      <c r="D631" s="17"/>
      <c r="G631" s="15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 x14ac:dyDescent="0.25">
      <c r="B632" s="17"/>
      <c r="C632" s="17"/>
      <c r="D632" s="17"/>
      <c r="G632" s="15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 x14ac:dyDescent="0.25">
      <c r="B633" s="17"/>
      <c r="C633" s="17"/>
      <c r="D633" s="17"/>
      <c r="G633" s="15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 x14ac:dyDescent="0.25">
      <c r="B634" s="17"/>
      <c r="C634" s="17"/>
      <c r="D634" s="17"/>
      <c r="G634" s="15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 x14ac:dyDescent="0.25">
      <c r="B635" s="17"/>
      <c r="C635" s="17"/>
      <c r="D635" s="17"/>
      <c r="G635" s="15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 x14ac:dyDescent="0.25">
      <c r="B636" s="17"/>
      <c r="C636" s="17"/>
      <c r="D636" s="17"/>
      <c r="G636" s="15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 x14ac:dyDescent="0.25">
      <c r="B637" s="17"/>
      <c r="C637" s="17"/>
      <c r="D637" s="17"/>
      <c r="G637" s="15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 x14ac:dyDescent="0.25">
      <c r="B638" s="17"/>
      <c r="C638" s="17"/>
      <c r="D638" s="17"/>
      <c r="G638" s="15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 x14ac:dyDescent="0.25">
      <c r="B639" s="17"/>
      <c r="C639" s="17"/>
      <c r="D639" s="17"/>
      <c r="G639" s="15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 x14ac:dyDescent="0.25">
      <c r="B640" s="17"/>
      <c r="C640" s="17"/>
      <c r="D640" s="17"/>
      <c r="G640" s="15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 x14ac:dyDescent="0.25">
      <c r="B641" s="17"/>
      <c r="C641" s="17"/>
      <c r="D641" s="17"/>
      <c r="G641" s="15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 x14ac:dyDescent="0.25">
      <c r="B642" s="17"/>
      <c r="C642" s="17"/>
      <c r="D642" s="17"/>
      <c r="G642" s="15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 x14ac:dyDescent="0.25">
      <c r="B643" s="17"/>
      <c r="C643" s="17"/>
      <c r="D643" s="17"/>
      <c r="G643" s="15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 x14ac:dyDescent="0.25">
      <c r="B644" s="17"/>
      <c r="C644" s="17"/>
      <c r="D644" s="17"/>
      <c r="G644" s="15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 x14ac:dyDescent="0.25">
      <c r="B645" s="17"/>
      <c r="C645" s="17"/>
      <c r="D645" s="17"/>
      <c r="G645" s="15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 x14ac:dyDescent="0.25">
      <c r="B646" s="17"/>
      <c r="C646" s="17"/>
      <c r="D646" s="17"/>
      <c r="G646" s="15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 x14ac:dyDescent="0.25">
      <c r="B647" s="17"/>
      <c r="C647" s="17"/>
      <c r="D647" s="17"/>
      <c r="G647" s="15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 x14ac:dyDescent="0.25">
      <c r="B648" s="17"/>
      <c r="C648" s="17"/>
      <c r="D648" s="17"/>
      <c r="G648" s="15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 x14ac:dyDescent="0.25">
      <c r="B649" s="17"/>
      <c r="C649" s="17"/>
      <c r="D649" s="17"/>
      <c r="G649" s="15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 x14ac:dyDescent="0.25">
      <c r="B650" s="17"/>
      <c r="C650" s="17"/>
      <c r="D650" s="17"/>
      <c r="G650" s="15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 x14ac:dyDescent="0.25">
      <c r="B651" s="17"/>
      <c r="C651" s="17"/>
      <c r="D651" s="17"/>
      <c r="G651" s="15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 x14ac:dyDescent="0.25">
      <c r="B652" s="17"/>
      <c r="C652" s="17"/>
      <c r="D652" s="17"/>
      <c r="G652" s="15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 x14ac:dyDescent="0.25">
      <c r="B653" s="17"/>
      <c r="C653" s="17"/>
      <c r="D653" s="17"/>
      <c r="G653" s="15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 x14ac:dyDescent="0.25">
      <c r="B654" s="17"/>
      <c r="C654" s="17"/>
      <c r="D654" s="17"/>
      <c r="G654" s="15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 x14ac:dyDescent="0.25">
      <c r="B655" s="17"/>
      <c r="C655" s="17"/>
      <c r="D655" s="17"/>
      <c r="G655" s="15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 x14ac:dyDescent="0.25">
      <c r="B656" s="17"/>
      <c r="C656" s="17"/>
      <c r="D656" s="17"/>
      <c r="G656" s="15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 x14ac:dyDescent="0.25">
      <c r="B657" s="17"/>
      <c r="C657" s="17"/>
      <c r="D657" s="17"/>
      <c r="G657" s="15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 x14ac:dyDescent="0.25">
      <c r="B658" s="17"/>
      <c r="C658" s="17"/>
      <c r="D658" s="17"/>
      <c r="G658" s="15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 x14ac:dyDescent="0.25">
      <c r="B659" s="17"/>
      <c r="C659" s="17"/>
      <c r="D659" s="17"/>
      <c r="G659" s="15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 x14ac:dyDescent="0.25">
      <c r="B660" s="17"/>
      <c r="C660" s="17"/>
      <c r="D660" s="17"/>
      <c r="G660" s="15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 x14ac:dyDescent="0.25">
      <c r="B661" s="17"/>
      <c r="C661" s="17"/>
      <c r="D661" s="17"/>
      <c r="G661" s="15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 x14ac:dyDescent="0.25">
      <c r="B662" s="17"/>
      <c r="C662" s="17"/>
      <c r="D662" s="17"/>
      <c r="G662" s="15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 x14ac:dyDescent="0.25">
      <c r="B663" s="17"/>
      <c r="C663" s="17"/>
      <c r="D663" s="17"/>
      <c r="G663" s="15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 x14ac:dyDescent="0.25">
      <c r="B664" s="17"/>
      <c r="C664" s="17"/>
      <c r="D664" s="17"/>
      <c r="G664" s="15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 x14ac:dyDescent="0.25">
      <c r="B665" s="17"/>
      <c r="C665" s="17"/>
      <c r="D665" s="17"/>
      <c r="G665" s="15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 x14ac:dyDescent="0.25">
      <c r="B666" s="17"/>
      <c r="C666" s="17"/>
      <c r="D666" s="17"/>
      <c r="G666" s="15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 x14ac:dyDescent="0.25">
      <c r="B667" s="17"/>
      <c r="C667" s="17"/>
      <c r="D667" s="17"/>
      <c r="G667" s="15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 x14ac:dyDescent="0.25">
      <c r="B668" s="17"/>
      <c r="C668" s="17"/>
      <c r="D668" s="17"/>
      <c r="G668" s="15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 x14ac:dyDescent="0.25">
      <c r="B669" s="17"/>
      <c r="C669" s="17"/>
      <c r="D669" s="17"/>
      <c r="G669" s="15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 x14ac:dyDescent="0.25">
      <c r="B670" s="17"/>
      <c r="C670" s="17"/>
      <c r="D670" s="17"/>
      <c r="G670" s="15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 x14ac:dyDescent="0.25">
      <c r="B671" s="17"/>
      <c r="C671" s="17"/>
      <c r="D671" s="17"/>
      <c r="G671" s="15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 x14ac:dyDescent="0.25">
      <c r="B672" s="17"/>
      <c r="C672" s="17"/>
      <c r="D672" s="17"/>
      <c r="G672" s="15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 x14ac:dyDescent="0.25">
      <c r="B673" s="17"/>
      <c r="C673" s="17"/>
      <c r="D673" s="17"/>
      <c r="G673" s="15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 x14ac:dyDescent="0.25">
      <c r="B674" s="17"/>
      <c r="C674" s="17"/>
      <c r="D674" s="17"/>
      <c r="G674" s="15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 x14ac:dyDescent="0.25">
      <c r="B675" s="17"/>
      <c r="C675" s="17"/>
      <c r="D675" s="17"/>
      <c r="G675" s="15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 x14ac:dyDescent="0.25">
      <c r="B676" s="17"/>
      <c r="C676" s="17"/>
      <c r="D676" s="17"/>
      <c r="G676" s="15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 x14ac:dyDescent="0.25">
      <c r="B677" s="17"/>
      <c r="C677" s="17"/>
      <c r="D677" s="17"/>
      <c r="G677" s="15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 x14ac:dyDescent="0.25">
      <c r="B678" s="17"/>
      <c r="C678" s="17"/>
      <c r="D678" s="17"/>
      <c r="G678" s="15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 x14ac:dyDescent="0.25">
      <c r="B679" s="17"/>
      <c r="C679" s="17"/>
      <c r="D679" s="17"/>
      <c r="G679" s="15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 x14ac:dyDescent="0.25">
      <c r="B680" s="17"/>
      <c r="C680" s="17"/>
      <c r="D680" s="17"/>
      <c r="G680" s="15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 x14ac:dyDescent="0.25">
      <c r="B681" s="17"/>
      <c r="C681" s="17"/>
      <c r="D681" s="17"/>
      <c r="G681" s="15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 x14ac:dyDescent="0.25">
      <c r="B682" s="17"/>
      <c r="C682" s="17"/>
      <c r="D682" s="17"/>
      <c r="G682" s="15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 x14ac:dyDescent="0.25">
      <c r="B683" s="17"/>
      <c r="C683" s="17"/>
      <c r="D683" s="17"/>
      <c r="G683" s="15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 x14ac:dyDescent="0.25">
      <c r="B684" s="17"/>
      <c r="C684" s="17"/>
      <c r="D684" s="17"/>
      <c r="G684" s="15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 x14ac:dyDescent="0.25">
      <c r="B685" s="17"/>
      <c r="C685" s="17"/>
      <c r="D685" s="17"/>
      <c r="G685" s="15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 x14ac:dyDescent="0.25">
      <c r="B686" s="17"/>
      <c r="C686" s="17"/>
      <c r="D686" s="17"/>
      <c r="G686" s="15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 x14ac:dyDescent="0.25">
      <c r="B687" s="17"/>
      <c r="C687" s="17"/>
      <c r="D687" s="17"/>
      <c r="G687" s="15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 x14ac:dyDescent="0.25">
      <c r="B688" s="17"/>
      <c r="C688" s="17"/>
      <c r="D688" s="17"/>
      <c r="G688" s="15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 x14ac:dyDescent="0.25">
      <c r="B689" s="17"/>
      <c r="C689" s="17"/>
      <c r="D689" s="17"/>
      <c r="G689" s="15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 x14ac:dyDescent="0.25">
      <c r="B690" s="17"/>
      <c r="C690" s="17"/>
      <c r="D690" s="17"/>
      <c r="G690" s="15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 x14ac:dyDescent="0.25">
      <c r="B691" s="17"/>
      <c r="C691" s="17"/>
      <c r="D691" s="17"/>
      <c r="G691" s="15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 x14ac:dyDescent="0.25">
      <c r="B692" s="17"/>
      <c r="C692" s="17"/>
      <c r="D692" s="17"/>
      <c r="G692" s="15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 x14ac:dyDescent="0.25">
      <c r="B693" s="17"/>
      <c r="C693" s="17"/>
      <c r="D693" s="17"/>
      <c r="G693" s="15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 x14ac:dyDescent="0.25">
      <c r="B694" s="17"/>
      <c r="C694" s="17"/>
      <c r="D694" s="17"/>
      <c r="G694" s="15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 x14ac:dyDescent="0.25">
      <c r="B695" s="17"/>
      <c r="C695" s="17"/>
      <c r="D695" s="17"/>
      <c r="G695" s="15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 x14ac:dyDescent="0.25">
      <c r="B696" s="17"/>
      <c r="C696" s="17"/>
      <c r="D696" s="17"/>
      <c r="G696" s="15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 x14ac:dyDescent="0.25">
      <c r="B697" s="17"/>
      <c r="C697" s="17"/>
      <c r="D697" s="17"/>
      <c r="G697" s="15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 x14ac:dyDescent="0.25">
      <c r="B698" s="17"/>
      <c r="C698" s="17"/>
      <c r="D698" s="17"/>
      <c r="G698" s="15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 x14ac:dyDescent="0.25">
      <c r="B699" s="17"/>
      <c r="C699" s="17"/>
      <c r="D699" s="17"/>
      <c r="G699" s="15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 x14ac:dyDescent="0.25">
      <c r="B700" s="17"/>
      <c r="C700" s="17"/>
      <c r="D700" s="17"/>
      <c r="G700" s="15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 x14ac:dyDescent="0.25">
      <c r="B701" s="17"/>
      <c r="C701" s="17"/>
      <c r="D701" s="17"/>
      <c r="G701" s="15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 x14ac:dyDescent="0.25">
      <c r="B702" s="17"/>
      <c r="C702" s="17"/>
      <c r="D702" s="17"/>
      <c r="G702" s="15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 x14ac:dyDescent="0.25">
      <c r="B703" s="17"/>
      <c r="C703" s="17"/>
      <c r="D703" s="17"/>
      <c r="G703" s="15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 x14ac:dyDescent="0.25">
      <c r="B704" s="17"/>
      <c r="C704" s="17"/>
      <c r="D704" s="17"/>
      <c r="G704" s="15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 x14ac:dyDescent="0.25">
      <c r="B705" s="17"/>
      <c r="C705" s="17"/>
      <c r="D705" s="17"/>
      <c r="G705" s="15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 x14ac:dyDescent="0.25">
      <c r="B706" s="17"/>
      <c r="C706" s="17"/>
      <c r="D706" s="17"/>
      <c r="G706" s="15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 x14ac:dyDescent="0.25">
      <c r="B707" s="17"/>
      <c r="C707" s="17"/>
      <c r="D707" s="17"/>
      <c r="G707" s="15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 x14ac:dyDescent="0.25">
      <c r="B708" s="17"/>
      <c r="C708" s="17"/>
      <c r="D708" s="17"/>
      <c r="G708" s="15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 x14ac:dyDescent="0.25">
      <c r="B709" s="17"/>
      <c r="C709" s="17"/>
      <c r="D709" s="17"/>
      <c r="G709" s="15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 x14ac:dyDescent="0.25">
      <c r="B710" s="17"/>
      <c r="C710" s="17"/>
      <c r="D710" s="17"/>
      <c r="G710" s="15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 x14ac:dyDescent="0.25">
      <c r="B711" s="17"/>
      <c r="C711" s="17"/>
      <c r="D711" s="17"/>
      <c r="G711" s="15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 x14ac:dyDescent="0.25">
      <c r="B712" s="17"/>
      <c r="C712" s="17"/>
      <c r="D712" s="17"/>
      <c r="G712" s="15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 x14ac:dyDescent="0.25">
      <c r="B713" s="17"/>
      <c r="C713" s="17"/>
      <c r="D713" s="17"/>
      <c r="G713" s="15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 x14ac:dyDescent="0.25">
      <c r="B714" s="17"/>
      <c r="C714" s="17"/>
      <c r="D714" s="17"/>
      <c r="G714" s="15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 x14ac:dyDescent="0.25">
      <c r="B715" s="17"/>
      <c r="C715" s="17"/>
      <c r="D715" s="17"/>
      <c r="G715" s="15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 x14ac:dyDescent="0.25">
      <c r="B716" s="17"/>
      <c r="C716" s="17"/>
      <c r="D716" s="17"/>
      <c r="G716" s="15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 x14ac:dyDescent="0.25">
      <c r="B717" s="17"/>
      <c r="C717" s="17"/>
      <c r="D717" s="17"/>
      <c r="G717" s="15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 x14ac:dyDescent="0.25">
      <c r="B718" s="17"/>
      <c r="C718" s="17"/>
      <c r="D718" s="17"/>
      <c r="G718" s="15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 x14ac:dyDescent="0.25">
      <c r="B719" s="17"/>
      <c r="C719" s="17"/>
      <c r="D719" s="17"/>
      <c r="G719" s="15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 x14ac:dyDescent="0.25">
      <c r="B720" s="17"/>
      <c r="C720" s="17"/>
      <c r="D720" s="17"/>
      <c r="G720" s="15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 x14ac:dyDescent="0.25">
      <c r="B721" s="17"/>
      <c r="C721" s="17"/>
      <c r="D721" s="17"/>
      <c r="G721" s="15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 x14ac:dyDescent="0.25">
      <c r="B722" s="17"/>
      <c r="C722" s="17"/>
      <c r="D722" s="17"/>
      <c r="G722" s="15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 x14ac:dyDescent="0.25">
      <c r="B723" s="17"/>
      <c r="C723" s="17"/>
      <c r="D723" s="17"/>
      <c r="G723" s="15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 x14ac:dyDescent="0.25">
      <c r="B724" s="17"/>
      <c r="C724" s="17"/>
      <c r="D724" s="17"/>
      <c r="G724" s="15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 x14ac:dyDescent="0.25">
      <c r="B725" s="17"/>
      <c r="C725" s="17"/>
      <c r="D725" s="17"/>
      <c r="G725" s="15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 x14ac:dyDescent="0.25">
      <c r="B726" s="17"/>
      <c r="C726" s="17"/>
      <c r="D726" s="17"/>
      <c r="G726" s="15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 x14ac:dyDescent="0.25">
      <c r="B727" s="17"/>
      <c r="C727" s="17"/>
      <c r="D727" s="17"/>
      <c r="G727" s="15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 x14ac:dyDescent="0.25">
      <c r="B728" s="17"/>
      <c r="C728" s="17"/>
      <c r="D728" s="17"/>
      <c r="G728" s="15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 x14ac:dyDescent="0.25">
      <c r="B729" s="17"/>
      <c r="C729" s="17"/>
      <c r="D729" s="17"/>
      <c r="G729" s="15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 x14ac:dyDescent="0.25">
      <c r="B730" s="17"/>
      <c r="C730" s="17"/>
      <c r="D730" s="17"/>
      <c r="G730" s="15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 x14ac:dyDescent="0.25">
      <c r="B731" s="17"/>
      <c r="C731" s="17"/>
      <c r="D731" s="17"/>
      <c r="G731" s="15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 x14ac:dyDescent="0.25">
      <c r="B732" s="17"/>
      <c r="C732" s="17"/>
      <c r="D732" s="17"/>
      <c r="G732" s="15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 x14ac:dyDescent="0.25">
      <c r="B733" s="17"/>
      <c r="C733" s="17"/>
      <c r="D733" s="17"/>
      <c r="G733" s="15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 x14ac:dyDescent="0.25">
      <c r="B734" s="17"/>
      <c r="C734" s="17"/>
      <c r="D734" s="17"/>
      <c r="G734" s="15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 x14ac:dyDescent="0.25">
      <c r="B735" s="17"/>
      <c r="C735" s="17"/>
      <c r="D735" s="17"/>
      <c r="G735" s="15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 x14ac:dyDescent="0.25">
      <c r="B736" s="17"/>
      <c r="C736" s="17"/>
      <c r="D736" s="17"/>
      <c r="G736" s="15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 x14ac:dyDescent="0.25">
      <c r="B737" s="17"/>
      <c r="C737" s="17"/>
      <c r="D737" s="17"/>
      <c r="G737" s="15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 x14ac:dyDescent="0.25">
      <c r="B738" s="17"/>
      <c r="C738" s="17"/>
      <c r="D738" s="17"/>
      <c r="G738" s="15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 x14ac:dyDescent="0.25">
      <c r="B739" s="17"/>
      <c r="C739" s="17"/>
      <c r="D739" s="17"/>
      <c r="G739" s="15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 x14ac:dyDescent="0.25">
      <c r="B740" s="17"/>
      <c r="C740" s="17"/>
      <c r="D740" s="17"/>
      <c r="G740" s="15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 x14ac:dyDescent="0.25">
      <c r="B741" s="17"/>
      <c r="C741" s="17"/>
      <c r="D741" s="17"/>
      <c r="G741" s="15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 x14ac:dyDescent="0.25">
      <c r="B742" s="17"/>
      <c r="C742" s="17"/>
      <c r="D742" s="17"/>
      <c r="G742" s="15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 x14ac:dyDescent="0.25">
      <c r="B743" s="17"/>
      <c r="C743" s="17"/>
      <c r="D743" s="17"/>
      <c r="G743" s="15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 x14ac:dyDescent="0.25">
      <c r="B744" s="17"/>
      <c r="C744" s="17"/>
      <c r="D744" s="17"/>
      <c r="G744" s="15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 x14ac:dyDescent="0.25">
      <c r="B745" s="17"/>
      <c r="C745" s="17"/>
      <c r="D745" s="17"/>
      <c r="G745" s="15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 x14ac:dyDescent="0.25">
      <c r="B746" s="17"/>
      <c r="C746" s="17"/>
      <c r="D746" s="17"/>
      <c r="G746" s="15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 x14ac:dyDescent="0.25">
      <c r="B747" s="17"/>
      <c r="C747" s="17"/>
      <c r="D747" s="17"/>
      <c r="G747" s="15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 x14ac:dyDescent="0.25">
      <c r="B748" s="17"/>
      <c r="C748" s="17"/>
      <c r="D748" s="17"/>
      <c r="G748" s="15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 x14ac:dyDescent="0.25">
      <c r="B749" s="17"/>
      <c r="C749" s="17"/>
      <c r="D749" s="17"/>
      <c r="G749" s="15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 x14ac:dyDescent="0.25">
      <c r="B750" s="17"/>
      <c r="C750" s="17"/>
      <c r="D750" s="17"/>
      <c r="G750" s="15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 x14ac:dyDescent="0.25">
      <c r="B751" s="17"/>
      <c r="C751" s="17"/>
      <c r="D751" s="17"/>
      <c r="G751" s="15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 x14ac:dyDescent="0.25">
      <c r="B752" s="17"/>
      <c r="C752" s="17"/>
      <c r="D752" s="17"/>
      <c r="G752" s="15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 x14ac:dyDescent="0.25">
      <c r="B753" s="17"/>
      <c r="C753" s="17"/>
      <c r="D753" s="17"/>
      <c r="G753" s="15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 x14ac:dyDescent="0.25">
      <c r="B754" s="17"/>
      <c r="C754" s="17"/>
      <c r="D754" s="17"/>
      <c r="G754" s="15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 x14ac:dyDescent="0.25">
      <c r="B755" s="17"/>
      <c r="C755" s="17"/>
      <c r="D755" s="17"/>
      <c r="G755" s="15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 x14ac:dyDescent="0.25">
      <c r="B756" s="17"/>
      <c r="C756" s="17"/>
      <c r="D756" s="17"/>
      <c r="G756" s="15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 x14ac:dyDescent="0.25">
      <c r="B757" s="17"/>
      <c r="C757" s="17"/>
      <c r="D757" s="17"/>
      <c r="G757" s="15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 x14ac:dyDescent="0.25">
      <c r="B758" s="17"/>
      <c r="C758" s="17"/>
      <c r="D758" s="17"/>
      <c r="G758" s="15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 x14ac:dyDescent="0.25">
      <c r="B759" s="17"/>
      <c r="C759" s="17"/>
      <c r="D759" s="17"/>
      <c r="G759" s="15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 x14ac:dyDescent="0.25">
      <c r="B760" s="17"/>
      <c r="C760" s="17"/>
      <c r="D760" s="17"/>
      <c r="G760" s="15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 x14ac:dyDescent="0.25">
      <c r="B761" s="17"/>
      <c r="C761" s="17"/>
      <c r="D761" s="17"/>
      <c r="G761" s="15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 x14ac:dyDescent="0.25">
      <c r="B762" s="17"/>
      <c r="C762" s="17"/>
      <c r="D762" s="17"/>
      <c r="G762" s="15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 x14ac:dyDescent="0.25">
      <c r="B763" s="17"/>
      <c r="C763" s="17"/>
      <c r="D763" s="17"/>
      <c r="G763" s="15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 x14ac:dyDescent="0.25">
      <c r="B764" s="17"/>
      <c r="C764" s="17"/>
      <c r="D764" s="17"/>
      <c r="G764" s="15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 x14ac:dyDescent="0.25">
      <c r="B765" s="17"/>
      <c r="C765" s="17"/>
      <c r="D765" s="17"/>
      <c r="G765" s="15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 x14ac:dyDescent="0.25">
      <c r="B766" s="17"/>
      <c r="C766" s="17"/>
      <c r="D766" s="17"/>
      <c r="G766" s="15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 x14ac:dyDescent="0.25">
      <c r="B767" s="17"/>
      <c r="C767" s="17"/>
      <c r="D767" s="17"/>
      <c r="G767" s="15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 x14ac:dyDescent="0.25">
      <c r="B768" s="17"/>
      <c r="C768" s="17"/>
      <c r="D768" s="17"/>
      <c r="G768" s="15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 x14ac:dyDescent="0.25">
      <c r="B769" s="17"/>
      <c r="C769" s="17"/>
      <c r="D769" s="17"/>
      <c r="G769" s="15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 x14ac:dyDescent="0.25">
      <c r="B770" s="17"/>
      <c r="C770" s="17"/>
      <c r="D770" s="17"/>
      <c r="G770" s="15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 x14ac:dyDescent="0.25">
      <c r="B771" s="17"/>
      <c r="C771" s="17"/>
      <c r="D771" s="17"/>
      <c r="G771" s="15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 x14ac:dyDescent="0.25">
      <c r="B772" s="17"/>
      <c r="C772" s="17"/>
      <c r="D772" s="17"/>
      <c r="G772" s="15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 x14ac:dyDescent="0.25">
      <c r="B773" s="17"/>
      <c r="C773" s="17"/>
      <c r="D773" s="17"/>
      <c r="G773" s="15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 x14ac:dyDescent="0.25">
      <c r="B774" s="17"/>
      <c r="C774" s="17"/>
      <c r="D774" s="17"/>
      <c r="G774" s="15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 x14ac:dyDescent="0.25">
      <c r="B775" s="17"/>
      <c r="C775" s="17"/>
      <c r="D775" s="17"/>
      <c r="G775" s="15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 x14ac:dyDescent="0.25">
      <c r="B776" s="17"/>
      <c r="C776" s="17"/>
      <c r="D776" s="17"/>
      <c r="G776" s="15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 x14ac:dyDescent="0.25">
      <c r="B777" s="17"/>
      <c r="C777" s="17"/>
      <c r="D777" s="17"/>
      <c r="G777" s="15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 x14ac:dyDescent="0.25">
      <c r="B778" s="17"/>
      <c r="C778" s="17"/>
      <c r="D778" s="17"/>
      <c r="G778" s="15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 x14ac:dyDescent="0.25">
      <c r="B779" s="17"/>
      <c r="C779" s="17"/>
      <c r="D779" s="17"/>
      <c r="G779" s="15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 x14ac:dyDescent="0.25">
      <c r="B780" s="17"/>
      <c r="C780" s="17"/>
      <c r="D780" s="17"/>
      <c r="G780" s="15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 x14ac:dyDescent="0.25">
      <c r="B781" s="17"/>
      <c r="C781" s="17"/>
      <c r="D781" s="17"/>
      <c r="G781" s="15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 x14ac:dyDescent="0.25">
      <c r="B782" s="17"/>
      <c r="C782" s="17"/>
      <c r="D782" s="17"/>
      <c r="G782" s="15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 x14ac:dyDescent="0.25">
      <c r="B783" s="17"/>
      <c r="C783" s="17"/>
      <c r="D783" s="17"/>
      <c r="G783" s="15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 x14ac:dyDescent="0.25">
      <c r="B784" s="17"/>
      <c r="C784" s="17"/>
      <c r="D784" s="17"/>
      <c r="G784" s="15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 x14ac:dyDescent="0.25">
      <c r="B785" s="17"/>
      <c r="C785" s="17"/>
      <c r="D785" s="17"/>
      <c r="G785" s="15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 x14ac:dyDescent="0.25">
      <c r="B786" s="17"/>
      <c r="C786" s="17"/>
      <c r="D786" s="17"/>
      <c r="G786" s="15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 x14ac:dyDescent="0.25">
      <c r="B787" s="17"/>
      <c r="C787" s="17"/>
      <c r="D787" s="17"/>
      <c r="G787" s="15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 x14ac:dyDescent="0.25">
      <c r="B788" s="17"/>
      <c r="C788" s="17"/>
      <c r="D788" s="17"/>
      <c r="G788" s="15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 x14ac:dyDescent="0.25">
      <c r="B789" s="17"/>
      <c r="C789" s="17"/>
      <c r="D789" s="17"/>
      <c r="G789" s="15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 x14ac:dyDescent="0.25">
      <c r="B790" s="17"/>
      <c r="C790" s="17"/>
      <c r="D790" s="17"/>
      <c r="G790" s="15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 x14ac:dyDescent="0.25">
      <c r="B791" s="17"/>
      <c r="C791" s="17"/>
      <c r="D791" s="17"/>
      <c r="G791" s="15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 x14ac:dyDescent="0.25">
      <c r="B792" s="17"/>
      <c r="C792" s="17"/>
      <c r="D792" s="17"/>
      <c r="G792" s="15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 x14ac:dyDescent="0.25">
      <c r="B793" s="17"/>
      <c r="C793" s="17"/>
      <c r="D793" s="17"/>
      <c r="G793" s="15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 x14ac:dyDescent="0.25">
      <c r="B794" s="17"/>
      <c r="C794" s="17"/>
      <c r="D794" s="17"/>
      <c r="G794" s="15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 x14ac:dyDescent="0.25">
      <c r="B795" s="17"/>
      <c r="C795" s="17"/>
      <c r="D795" s="17"/>
      <c r="G795" s="15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 x14ac:dyDescent="0.25">
      <c r="B796" s="17"/>
      <c r="C796" s="17"/>
      <c r="D796" s="17"/>
      <c r="G796" s="15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 x14ac:dyDescent="0.25">
      <c r="B797" s="17"/>
      <c r="C797" s="17"/>
      <c r="D797" s="17"/>
      <c r="G797" s="15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 x14ac:dyDescent="0.25">
      <c r="B798" s="17"/>
      <c r="C798" s="17"/>
      <c r="D798" s="17"/>
      <c r="G798" s="15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 x14ac:dyDescent="0.25">
      <c r="B799" s="17"/>
      <c r="C799" s="17"/>
      <c r="D799" s="17"/>
      <c r="G799" s="15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 x14ac:dyDescent="0.25">
      <c r="B800" s="17"/>
      <c r="C800" s="17"/>
      <c r="D800" s="17"/>
      <c r="G800" s="15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 x14ac:dyDescent="0.25">
      <c r="B801" s="17"/>
      <c r="C801" s="17"/>
      <c r="D801" s="17"/>
      <c r="G801" s="15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 x14ac:dyDescent="0.25">
      <c r="B802" s="17"/>
      <c r="C802" s="17"/>
      <c r="D802" s="17"/>
      <c r="G802" s="15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 x14ac:dyDescent="0.25">
      <c r="B803" s="17"/>
      <c r="C803" s="17"/>
      <c r="D803" s="17"/>
      <c r="G803" s="15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 x14ac:dyDescent="0.25">
      <c r="B804" s="17"/>
      <c r="C804" s="17"/>
      <c r="D804" s="17"/>
      <c r="G804" s="15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 x14ac:dyDescent="0.25">
      <c r="B805" s="17"/>
      <c r="C805" s="17"/>
      <c r="D805" s="17"/>
      <c r="G805" s="15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 x14ac:dyDescent="0.25">
      <c r="B806" s="17"/>
      <c r="C806" s="17"/>
      <c r="D806" s="17"/>
      <c r="G806" s="15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 x14ac:dyDescent="0.25">
      <c r="B807" s="17"/>
      <c r="C807" s="17"/>
      <c r="D807" s="17"/>
      <c r="G807" s="15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 x14ac:dyDescent="0.25">
      <c r="B808" s="17"/>
      <c r="C808" s="17"/>
      <c r="D808" s="17"/>
      <c r="G808" s="15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 x14ac:dyDescent="0.25">
      <c r="B809" s="17"/>
      <c r="C809" s="17"/>
      <c r="D809" s="17"/>
      <c r="G809" s="15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 x14ac:dyDescent="0.25">
      <c r="B810" s="17"/>
      <c r="C810" s="17"/>
      <c r="D810" s="17"/>
      <c r="G810" s="15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 x14ac:dyDescent="0.25">
      <c r="B811" s="17"/>
      <c r="C811" s="17"/>
      <c r="D811" s="17"/>
      <c r="G811" s="15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 x14ac:dyDescent="0.25">
      <c r="B812" s="17"/>
      <c r="C812" s="17"/>
      <c r="D812" s="17"/>
      <c r="G812" s="15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 x14ac:dyDescent="0.25">
      <c r="B813" s="17"/>
      <c r="C813" s="17"/>
      <c r="D813" s="17"/>
      <c r="G813" s="15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 x14ac:dyDescent="0.25">
      <c r="B814" s="17"/>
      <c r="C814" s="17"/>
      <c r="D814" s="17"/>
      <c r="G814" s="15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 x14ac:dyDescent="0.25">
      <c r="B815" s="17"/>
      <c r="C815" s="17"/>
      <c r="D815" s="17"/>
      <c r="G815" s="15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 x14ac:dyDescent="0.25">
      <c r="B816" s="17"/>
      <c r="C816" s="17"/>
      <c r="D816" s="17"/>
      <c r="G816" s="15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 x14ac:dyDescent="0.25">
      <c r="B817" s="17"/>
      <c r="C817" s="17"/>
      <c r="D817" s="17"/>
      <c r="G817" s="15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 x14ac:dyDescent="0.25">
      <c r="B818" s="17"/>
      <c r="C818" s="17"/>
      <c r="D818" s="17"/>
      <c r="G818" s="15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 x14ac:dyDescent="0.25">
      <c r="B819" s="17"/>
      <c r="C819" s="17"/>
      <c r="D819" s="17"/>
      <c r="G819" s="15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 x14ac:dyDescent="0.25">
      <c r="B820" s="17"/>
      <c r="C820" s="17"/>
      <c r="D820" s="17"/>
      <c r="G820" s="15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 x14ac:dyDescent="0.25">
      <c r="B821" s="17"/>
      <c r="C821" s="17"/>
      <c r="D821" s="17"/>
      <c r="G821" s="15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 x14ac:dyDescent="0.25">
      <c r="B822" s="17"/>
      <c r="C822" s="17"/>
      <c r="D822" s="17"/>
      <c r="G822" s="15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 x14ac:dyDescent="0.25">
      <c r="B823" s="17"/>
      <c r="C823" s="17"/>
      <c r="D823" s="17"/>
      <c r="G823" s="15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 x14ac:dyDescent="0.25">
      <c r="B824" s="17"/>
      <c r="C824" s="17"/>
      <c r="D824" s="17"/>
      <c r="G824" s="15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 x14ac:dyDescent="0.25">
      <c r="B825" s="17"/>
      <c r="C825" s="17"/>
      <c r="D825" s="17"/>
      <c r="G825" s="15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 x14ac:dyDescent="0.25">
      <c r="B826" s="17"/>
      <c r="C826" s="17"/>
      <c r="D826" s="17"/>
      <c r="G826" s="15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 x14ac:dyDescent="0.25">
      <c r="B827" s="17"/>
      <c r="C827" s="17"/>
      <c r="D827" s="17"/>
      <c r="G827" s="15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 x14ac:dyDescent="0.25">
      <c r="B828" s="17"/>
      <c r="C828" s="17"/>
      <c r="D828" s="17"/>
      <c r="G828" s="15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 x14ac:dyDescent="0.25">
      <c r="B829" s="17"/>
      <c r="C829" s="17"/>
      <c r="D829" s="17"/>
      <c r="G829" s="15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 x14ac:dyDescent="0.25">
      <c r="B830" s="17"/>
      <c r="C830" s="17"/>
      <c r="D830" s="17"/>
      <c r="G830" s="15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 x14ac:dyDescent="0.25">
      <c r="B831" s="17"/>
      <c r="C831" s="17"/>
      <c r="D831" s="17"/>
      <c r="G831" s="15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 x14ac:dyDescent="0.25">
      <c r="B832" s="17"/>
      <c r="C832" s="17"/>
      <c r="D832" s="17"/>
      <c r="G832" s="15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 x14ac:dyDescent="0.25">
      <c r="B833" s="17"/>
      <c r="C833" s="17"/>
      <c r="D833" s="17"/>
      <c r="G833" s="15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 x14ac:dyDescent="0.25">
      <c r="B834" s="17"/>
      <c r="C834" s="17"/>
      <c r="D834" s="17"/>
      <c r="G834" s="15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 x14ac:dyDescent="0.25">
      <c r="B835" s="17"/>
      <c r="C835" s="17"/>
      <c r="D835" s="17"/>
      <c r="G835" s="15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 x14ac:dyDescent="0.25">
      <c r="B836" s="17"/>
      <c r="C836" s="17"/>
      <c r="D836" s="17"/>
      <c r="G836" s="15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 x14ac:dyDescent="0.25">
      <c r="B837" s="17"/>
      <c r="C837" s="17"/>
      <c r="D837" s="17"/>
      <c r="G837" s="15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 x14ac:dyDescent="0.25">
      <c r="B838" s="17"/>
      <c r="C838" s="17"/>
      <c r="D838" s="17"/>
      <c r="G838" s="15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 x14ac:dyDescent="0.25">
      <c r="B839" s="17"/>
      <c r="C839" s="17"/>
      <c r="D839" s="17"/>
      <c r="G839" s="15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 x14ac:dyDescent="0.25">
      <c r="B840" s="17"/>
      <c r="C840" s="17"/>
      <c r="D840" s="17"/>
      <c r="G840" s="15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 x14ac:dyDescent="0.25">
      <c r="B841" s="17"/>
      <c r="C841" s="17"/>
      <c r="D841" s="17"/>
      <c r="G841" s="15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 x14ac:dyDescent="0.25">
      <c r="B842" s="17"/>
      <c r="C842" s="17"/>
      <c r="D842" s="17"/>
      <c r="G842" s="15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 x14ac:dyDescent="0.25">
      <c r="B843" s="17"/>
      <c r="C843" s="17"/>
      <c r="D843" s="17"/>
      <c r="G843" s="15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 x14ac:dyDescent="0.25">
      <c r="B844" s="17"/>
      <c r="C844" s="17"/>
      <c r="D844" s="17"/>
      <c r="G844" s="15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 x14ac:dyDescent="0.25">
      <c r="B845" s="17"/>
      <c r="C845" s="17"/>
      <c r="D845" s="17"/>
      <c r="G845" s="15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 x14ac:dyDescent="0.25">
      <c r="B846" s="17"/>
      <c r="C846" s="17"/>
      <c r="D846" s="17"/>
      <c r="G846" s="15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 x14ac:dyDescent="0.25">
      <c r="B847" s="17"/>
      <c r="C847" s="17"/>
      <c r="D847" s="17"/>
      <c r="G847" s="15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 x14ac:dyDescent="0.25">
      <c r="B848" s="17"/>
      <c r="C848" s="17"/>
      <c r="D848" s="17"/>
      <c r="G848" s="15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 x14ac:dyDescent="0.25">
      <c r="B849" s="17"/>
      <c r="C849" s="17"/>
      <c r="D849" s="17"/>
      <c r="G849" s="15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 x14ac:dyDescent="0.25">
      <c r="B850" s="17"/>
      <c r="C850" s="17"/>
      <c r="D850" s="17"/>
      <c r="G850" s="15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 x14ac:dyDescent="0.25">
      <c r="B851" s="17"/>
      <c r="C851" s="17"/>
      <c r="D851" s="17"/>
      <c r="G851" s="15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 x14ac:dyDescent="0.25">
      <c r="B852" s="17"/>
      <c r="C852" s="17"/>
      <c r="D852" s="17"/>
      <c r="G852" s="15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 x14ac:dyDescent="0.25">
      <c r="B853" s="17"/>
      <c r="C853" s="17"/>
      <c r="D853" s="17"/>
      <c r="G853" s="15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 x14ac:dyDescent="0.25">
      <c r="B854" s="17"/>
      <c r="C854" s="17"/>
      <c r="D854" s="17"/>
      <c r="G854" s="15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 x14ac:dyDescent="0.25">
      <c r="B855" s="17"/>
      <c r="C855" s="17"/>
      <c r="D855" s="17"/>
      <c r="G855" s="15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 x14ac:dyDescent="0.25">
      <c r="B856" s="17"/>
      <c r="C856" s="17"/>
      <c r="D856" s="17"/>
      <c r="G856" s="15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 x14ac:dyDescent="0.25">
      <c r="B857" s="17"/>
      <c r="C857" s="17"/>
      <c r="D857" s="17"/>
      <c r="G857" s="15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 x14ac:dyDescent="0.25">
      <c r="B858" s="17"/>
      <c r="C858" s="17"/>
      <c r="D858" s="17"/>
      <c r="G858" s="15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 x14ac:dyDescent="0.25">
      <c r="B859" s="17"/>
      <c r="C859" s="17"/>
      <c r="D859" s="17"/>
      <c r="G859" s="15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 x14ac:dyDescent="0.25">
      <c r="B860" s="17"/>
      <c r="C860" s="17"/>
      <c r="D860" s="17"/>
      <c r="G860" s="15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 x14ac:dyDescent="0.25">
      <c r="B861" s="17"/>
      <c r="C861" s="17"/>
      <c r="D861" s="17"/>
      <c r="G861" s="15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 x14ac:dyDescent="0.25">
      <c r="B862" s="17"/>
      <c r="C862" s="17"/>
      <c r="D862" s="17"/>
      <c r="G862" s="15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 x14ac:dyDescent="0.25">
      <c r="B863" s="17"/>
      <c r="C863" s="17"/>
      <c r="D863" s="17"/>
      <c r="G863" s="15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 x14ac:dyDescent="0.25">
      <c r="B864" s="17"/>
      <c r="C864" s="17"/>
      <c r="D864" s="17"/>
      <c r="G864" s="15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 x14ac:dyDescent="0.25">
      <c r="B865" s="17"/>
      <c r="C865" s="17"/>
      <c r="D865" s="17"/>
      <c r="G865" s="15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 x14ac:dyDescent="0.25">
      <c r="B866" s="17"/>
      <c r="C866" s="17"/>
      <c r="D866" s="17"/>
      <c r="G866" s="15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 x14ac:dyDescent="0.25">
      <c r="B867" s="17"/>
      <c r="C867" s="17"/>
      <c r="D867" s="17"/>
      <c r="G867" s="15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 x14ac:dyDescent="0.25">
      <c r="B868" s="17"/>
      <c r="C868" s="17"/>
      <c r="D868" s="17"/>
      <c r="G868" s="15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 x14ac:dyDescent="0.25">
      <c r="B869" s="17"/>
      <c r="C869" s="17"/>
      <c r="D869" s="17"/>
      <c r="G869" s="15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 x14ac:dyDescent="0.25">
      <c r="B870" s="17"/>
      <c r="C870" s="17"/>
      <c r="D870" s="17"/>
      <c r="G870" s="15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 x14ac:dyDescent="0.25">
      <c r="B871" s="17"/>
      <c r="C871" s="17"/>
      <c r="D871" s="17"/>
      <c r="G871" s="15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 x14ac:dyDescent="0.25">
      <c r="B872" s="17"/>
      <c r="C872" s="17"/>
      <c r="D872" s="17"/>
      <c r="G872" s="15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 x14ac:dyDescent="0.25">
      <c r="B873" s="17"/>
      <c r="C873" s="17"/>
      <c r="D873" s="17"/>
      <c r="G873" s="15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 x14ac:dyDescent="0.25">
      <c r="B874" s="17"/>
      <c r="C874" s="17"/>
      <c r="D874" s="17"/>
      <c r="G874" s="15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 x14ac:dyDescent="0.25">
      <c r="B875" s="17"/>
      <c r="C875" s="17"/>
      <c r="D875" s="17"/>
      <c r="G875" s="15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 x14ac:dyDescent="0.25">
      <c r="B876" s="17"/>
      <c r="C876" s="17"/>
      <c r="D876" s="17"/>
      <c r="G876" s="15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 x14ac:dyDescent="0.25">
      <c r="B877" s="17"/>
      <c r="C877" s="17"/>
      <c r="D877" s="17"/>
      <c r="G877" s="15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 x14ac:dyDescent="0.25">
      <c r="B878" s="17"/>
      <c r="C878" s="17"/>
      <c r="D878" s="17"/>
      <c r="G878" s="15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 x14ac:dyDescent="0.25">
      <c r="B879" s="17"/>
      <c r="C879" s="17"/>
      <c r="D879" s="17"/>
      <c r="G879" s="15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 x14ac:dyDescent="0.25">
      <c r="B880" s="17"/>
      <c r="C880" s="17"/>
      <c r="D880" s="17"/>
      <c r="G880" s="15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 x14ac:dyDescent="0.25">
      <c r="B881" s="17"/>
      <c r="C881" s="17"/>
      <c r="D881" s="17"/>
      <c r="G881" s="15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 x14ac:dyDescent="0.25">
      <c r="B882" s="17"/>
      <c r="C882" s="17"/>
      <c r="D882" s="17"/>
      <c r="G882" s="15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 x14ac:dyDescent="0.25">
      <c r="B883" s="17"/>
      <c r="C883" s="17"/>
      <c r="D883" s="17"/>
      <c r="G883" s="15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 x14ac:dyDescent="0.25">
      <c r="B884" s="17"/>
      <c r="C884" s="17"/>
      <c r="D884" s="17"/>
      <c r="G884" s="15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 x14ac:dyDescent="0.25">
      <c r="B885" s="17"/>
      <c r="C885" s="17"/>
      <c r="D885" s="17"/>
      <c r="G885" s="15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 x14ac:dyDescent="0.25">
      <c r="B886" s="17"/>
      <c r="C886" s="17"/>
      <c r="D886" s="17"/>
      <c r="G886" s="15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 x14ac:dyDescent="0.25">
      <c r="B887" s="17"/>
      <c r="C887" s="17"/>
      <c r="D887" s="17"/>
      <c r="G887" s="15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 x14ac:dyDescent="0.25">
      <c r="B888" s="17"/>
      <c r="C888" s="17"/>
      <c r="D888" s="17"/>
      <c r="G888" s="15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 x14ac:dyDescent="0.25">
      <c r="B889" s="17"/>
      <c r="C889" s="17"/>
      <c r="D889" s="17"/>
      <c r="G889" s="15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 x14ac:dyDescent="0.25">
      <c r="B890" s="17"/>
      <c r="C890" s="17"/>
      <c r="D890" s="17"/>
      <c r="G890" s="15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 x14ac:dyDescent="0.25">
      <c r="B891" s="17"/>
      <c r="C891" s="17"/>
      <c r="D891" s="17"/>
      <c r="G891" s="15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 x14ac:dyDescent="0.25">
      <c r="B892" s="17"/>
      <c r="C892" s="17"/>
      <c r="D892" s="17"/>
      <c r="G892" s="15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 x14ac:dyDescent="0.25">
      <c r="B893" s="17"/>
      <c r="C893" s="17"/>
      <c r="D893" s="17"/>
      <c r="G893" s="15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 x14ac:dyDescent="0.25">
      <c r="B894" s="17"/>
      <c r="C894" s="17"/>
      <c r="D894" s="17"/>
      <c r="G894" s="15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 x14ac:dyDescent="0.25">
      <c r="B895" s="17"/>
      <c r="C895" s="17"/>
      <c r="D895" s="17"/>
      <c r="G895" s="15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 x14ac:dyDescent="0.25">
      <c r="B896" s="17"/>
      <c r="C896" s="17"/>
      <c r="D896" s="17"/>
      <c r="G896" s="15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 x14ac:dyDescent="0.25">
      <c r="B897" s="17"/>
      <c r="C897" s="17"/>
      <c r="D897" s="17"/>
      <c r="G897" s="15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 x14ac:dyDescent="0.25">
      <c r="B898" s="17"/>
      <c r="C898" s="17"/>
      <c r="D898" s="17"/>
      <c r="G898" s="15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 x14ac:dyDescent="0.25">
      <c r="B899" s="17"/>
      <c r="C899" s="17"/>
      <c r="D899" s="17"/>
      <c r="G899" s="15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 x14ac:dyDescent="0.25">
      <c r="B900" s="17"/>
      <c r="C900" s="17"/>
      <c r="D900" s="17"/>
      <c r="G900" s="15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 x14ac:dyDescent="0.25">
      <c r="B901" s="17"/>
      <c r="C901" s="17"/>
      <c r="D901" s="17"/>
      <c r="G901" s="15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 x14ac:dyDescent="0.25">
      <c r="B902" s="17"/>
      <c r="C902" s="17"/>
      <c r="D902" s="17"/>
      <c r="G902" s="15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 x14ac:dyDescent="0.25">
      <c r="B903" s="17"/>
      <c r="C903" s="17"/>
      <c r="D903" s="17"/>
      <c r="G903" s="15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 x14ac:dyDescent="0.25">
      <c r="B904" s="17"/>
      <c r="C904" s="17"/>
      <c r="D904" s="17"/>
      <c r="G904" s="15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 x14ac:dyDescent="0.25">
      <c r="B905" s="17"/>
      <c r="C905" s="17"/>
      <c r="D905" s="17"/>
      <c r="G905" s="15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 x14ac:dyDescent="0.25">
      <c r="B906" s="17"/>
      <c r="C906" s="17"/>
      <c r="D906" s="17"/>
      <c r="G906" s="15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 x14ac:dyDescent="0.25">
      <c r="B907" s="17"/>
      <c r="C907" s="17"/>
      <c r="D907" s="17"/>
      <c r="G907" s="15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 x14ac:dyDescent="0.25">
      <c r="B908" s="17"/>
      <c r="C908" s="17"/>
      <c r="D908" s="17"/>
      <c r="G908" s="15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 x14ac:dyDescent="0.25">
      <c r="B909" s="17"/>
      <c r="C909" s="17"/>
      <c r="D909" s="17"/>
      <c r="G909" s="15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 x14ac:dyDescent="0.25">
      <c r="B910" s="17"/>
      <c r="C910" s="17"/>
      <c r="D910" s="17"/>
      <c r="G910" s="15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 x14ac:dyDescent="0.25">
      <c r="B911" s="17"/>
      <c r="C911" s="17"/>
      <c r="D911" s="17"/>
      <c r="G911" s="15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 x14ac:dyDescent="0.25">
      <c r="B912" s="17"/>
      <c r="C912" s="17"/>
      <c r="D912" s="17"/>
      <c r="G912" s="15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 x14ac:dyDescent="0.25">
      <c r="B913" s="17"/>
      <c r="C913" s="17"/>
      <c r="D913" s="17"/>
      <c r="G913" s="15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 x14ac:dyDescent="0.25">
      <c r="B914" s="17"/>
      <c r="C914" s="17"/>
      <c r="D914" s="17"/>
      <c r="G914" s="15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 x14ac:dyDescent="0.25">
      <c r="B915" s="17"/>
      <c r="C915" s="17"/>
      <c r="D915" s="17"/>
      <c r="G915" s="15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 x14ac:dyDescent="0.25">
      <c r="B916" s="17"/>
      <c r="C916" s="17"/>
      <c r="D916" s="17"/>
      <c r="G916" s="15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 x14ac:dyDescent="0.25">
      <c r="B917" s="17"/>
      <c r="C917" s="17"/>
      <c r="D917" s="17"/>
      <c r="G917" s="15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 x14ac:dyDescent="0.25">
      <c r="B918" s="17"/>
      <c r="C918" s="17"/>
      <c r="D918" s="17"/>
      <c r="G918" s="15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 x14ac:dyDescent="0.25">
      <c r="B919" s="17"/>
      <c r="C919" s="17"/>
      <c r="D919" s="17"/>
      <c r="G919" s="15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 x14ac:dyDescent="0.25">
      <c r="B920" s="17"/>
      <c r="C920" s="17"/>
      <c r="D920" s="17"/>
      <c r="G920" s="15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 x14ac:dyDescent="0.25">
      <c r="B921" s="17"/>
      <c r="C921" s="17"/>
      <c r="D921" s="17"/>
      <c r="G921" s="15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 x14ac:dyDescent="0.25">
      <c r="B922" s="17"/>
      <c r="C922" s="17"/>
      <c r="D922" s="17"/>
      <c r="G922" s="15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 x14ac:dyDescent="0.25">
      <c r="B923" s="17"/>
      <c r="C923" s="17"/>
      <c r="D923" s="17"/>
      <c r="G923" s="15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 x14ac:dyDescent="0.25">
      <c r="B924" s="17"/>
      <c r="C924" s="17"/>
      <c r="D924" s="17"/>
      <c r="G924" s="15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 x14ac:dyDescent="0.25">
      <c r="B925" s="17"/>
      <c r="C925" s="17"/>
      <c r="D925" s="17"/>
      <c r="G925" s="15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 x14ac:dyDescent="0.25">
      <c r="B926" s="17"/>
      <c r="C926" s="17"/>
      <c r="D926" s="17"/>
      <c r="G926" s="15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 x14ac:dyDescent="0.25">
      <c r="B927" s="17"/>
      <c r="C927" s="17"/>
      <c r="D927" s="17"/>
      <c r="G927" s="15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 x14ac:dyDescent="0.25">
      <c r="B928" s="17"/>
      <c r="C928" s="17"/>
      <c r="D928" s="17"/>
      <c r="G928" s="15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 x14ac:dyDescent="0.25">
      <c r="B929" s="17"/>
      <c r="C929" s="17"/>
      <c r="D929" s="17"/>
      <c r="G929" s="15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 x14ac:dyDescent="0.25">
      <c r="B930" s="17"/>
      <c r="C930" s="17"/>
      <c r="D930" s="17"/>
      <c r="G930" s="15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 x14ac:dyDescent="0.25">
      <c r="B931" s="17"/>
      <c r="C931" s="17"/>
      <c r="D931" s="17"/>
      <c r="G931" s="15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 x14ac:dyDescent="0.25">
      <c r="B932" s="17"/>
      <c r="C932" s="17"/>
      <c r="D932" s="17"/>
      <c r="G932" s="15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 x14ac:dyDescent="0.25">
      <c r="B933" s="17"/>
      <c r="C933" s="17"/>
      <c r="D933" s="17"/>
      <c r="G933" s="15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 x14ac:dyDescent="0.25">
      <c r="B934" s="17"/>
      <c r="C934" s="17"/>
      <c r="D934" s="17"/>
      <c r="G934" s="15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 x14ac:dyDescent="0.25">
      <c r="B935" s="17"/>
      <c r="C935" s="17"/>
      <c r="D935" s="17"/>
      <c r="G935" s="15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 x14ac:dyDescent="0.25">
      <c r="B936" s="17"/>
      <c r="C936" s="17"/>
      <c r="D936" s="17"/>
      <c r="G936" s="15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 x14ac:dyDescent="0.25">
      <c r="B937" s="17"/>
      <c r="C937" s="17"/>
      <c r="D937" s="17"/>
      <c r="G937" s="15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 x14ac:dyDescent="0.25">
      <c r="B938" s="17"/>
      <c r="C938" s="17"/>
      <c r="D938" s="17"/>
      <c r="G938" s="15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 x14ac:dyDescent="0.25">
      <c r="B939" s="17"/>
      <c r="C939" s="17"/>
      <c r="D939" s="17"/>
      <c r="G939" s="15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 x14ac:dyDescent="0.25">
      <c r="B940" s="17"/>
      <c r="C940" s="17"/>
      <c r="D940" s="17"/>
      <c r="G940" s="15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 x14ac:dyDescent="0.25">
      <c r="B941" s="17"/>
      <c r="C941" s="17"/>
      <c r="D941" s="17"/>
      <c r="G941" s="15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 x14ac:dyDescent="0.25">
      <c r="B942" s="17"/>
      <c r="C942" s="17"/>
      <c r="D942" s="17"/>
      <c r="G942" s="15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 x14ac:dyDescent="0.25">
      <c r="B943" s="17"/>
      <c r="C943" s="17"/>
      <c r="D943" s="17"/>
      <c r="G943" s="15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 x14ac:dyDescent="0.25">
      <c r="B944" s="17"/>
      <c r="C944" s="17"/>
      <c r="D944" s="17"/>
      <c r="G944" s="15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 x14ac:dyDescent="0.25">
      <c r="B945" s="17"/>
      <c r="C945" s="17"/>
      <c r="D945" s="17"/>
      <c r="G945" s="15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 x14ac:dyDescent="0.25">
      <c r="B946" s="17"/>
      <c r="C946" s="17"/>
      <c r="D946" s="17"/>
      <c r="G946" s="15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 x14ac:dyDescent="0.25">
      <c r="B947" s="17"/>
      <c r="C947" s="17"/>
      <c r="D947" s="17"/>
      <c r="G947" s="15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 x14ac:dyDescent="0.25">
      <c r="B948" s="17"/>
      <c r="C948" s="17"/>
      <c r="D948" s="17"/>
      <c r="G948" s="15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 x14ac:dyDescent="0.25">
      <c r="B949" s="17"/>
      <c r="C949" s="17"/>
      <c r="D949" s="17"/>
      <c r="G949" s="15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 x14ac:dyDescent="0.25">
      <c r="B950" s="17"/>
      <c r="C950" s="17"/>
      <c r="D950" s="17"/>
      <c r="G950" s="15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 x14ac:dyDescent="0.25">
      <c r="B951" s="17"/>
      <c r="C951" s="17"/>
      <c r="D951" s="17"/>
      <c r="G951" s="15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 x14ac:dyDescent="0.25">
      <c r="B952" s="17"/>
      <c r="C952" s="17"/>
      <c r="D952" s="17"/>
      <c r="G952" s="15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 x14ac:dyDescent="0.25">
      <c r="B953" s="17"/>
      <c r="C953" s="17"/>
      <c r="D953" s="17"/>
      <c r="G953" s="15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 x14ac:dyDescent="0.25">
      <c r="B954" s="17"/>
      <c r="C954" s="17"/>
      <c r="D954" s="17"/>
      <c r="G954" s="15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 x14ac:dyDescent="0.25">
      <c r="B955" s="17"/>
      <c r="C955" s="17"/>
      <c r="D955" s="17"/>
      <c r="G955" s="15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 x14ac:dyDescent="0.25">
      <c r="B956" s="17"/>
      <c r="C956" s="17"/>
      <c r="D956" s="17"/>
      <c r="G956" s="15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 x14ac:dyDescent="0.25">
      <c r="B957" s="17"/>
      <c r="C957" s="17"/>
      <c r="D957" s="17"/>
      <c r="G957" s="15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 x14ac:dyDescent="0.25">
      <c r="B958" s="17"/>
      <c r="C958" s="17"/>
      <c r="D958" s="17"/>
      <c r="G958" s="15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 x14ac:dyDescent="0.25">
      <c r="B959" s="17"/>
      <c r="C959" s="17"/>
      <c r="D959" s="17"/>
      <c r="G959" s="15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 x14ac:dyDescent="0.25">
      <c r="B960" s="17"/>
      <c r="C960" s="17"/>
      <c r="D960" s="17"/>
      <c r="G960" s="15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 x14ac:dyDescent="0.25">
      <c r="B961" s="17"/>
      <c r="C961" s="17"/>
      <c r="D961" s="17"/>
      <c r="G961" s="15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 x14ac:dyDescent="0.25">
      <c r="B962" s="17"/>
      <c r="C962" s="17"/>
      <c r="D962" s="17"/>
      <c r="G962" s="15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 x14ac:dyDescent="0.25">
      <c r="B963" s="17"/>
      <c r="C963" s="17"/>
      <c r="D963" s="17"/>
      <c r="G963" s="15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 x14ac:dyDescent="0.25">
      <c r="B964" s="17"/>
      <c r="C964" s="17"/>
      <c r="D964" s="17"/>
      <c r="G964" s="15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 x14ac:dyDescent="0.25">
      <c r="B965" s="17"/>
      <c r="C965" s="17"/>
      <c r="D965" s="17"/>
      <c r="G965" s="15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 x14ac:dyDescent="0.25">
      <c r="B966" s="17"/>
      <c r="C966" s="17"/>
      <c r="D966" s="17"/>
      <c r="G966" s="15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 x14ac:dyDescent="0.25">
      <c r="B967" s="17"/>
      <c r="C967" s="17"/>
      <c r="D967" s="17"/>
      <c r="G967" s="15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 x14ac:dyDescent="0.25">
      <c r="B968" s="17"/>
      <c r="C968" s="17"/>
      <c r="D968" s="17"/>
      <c r="G968" s="15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 x14ac:dyDescent="0.25">
      <c r="B969" s="17"/>
      <c r="C969" s="17"/>
      <c r="D969" s="17"/>
      <c r="G969" s="15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 x14ac:dyDescent="0.25">
      <c r="B970" s="17"/>
      <c r="C970" s="17"/>
      <c r="D970" s="17"/>
      <c r="G970" s="15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 x14ac:dyDescent="0.25">
      <c r="B971" s="17"/>
      <c r="C971" s="17"/>
      <c r="D971" s="17"/>
      <c r="G971" s="15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 x14ac:dyDescent="0.25">
      <c r="B972" s="17"/>
      <c r="C972" s="17"/>
      <c r="D972" s="17"/>
      <c r="G972" s="15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 x14ac:dyDescent="0.25">
      <c r="B973" s="17"/>
      <c r="C973" s="17"/>
      <c r="D973" s="17"/>
      <c r="G973" s="15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 x14ac:dyDescent="0.25">
      <c r="B974" s="17"/>
      <c r="C974" s="17"/>
      <c r="D974" s="17"/>
      <c r="G974" s="15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 x14ac:dyDescent="0.25">
      <c r="B975" s="17"/>
      <c r="C975" s="17"/>
      <c r="D975" s="17"/>
      <c r="G975" s="15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 x14ac:dyDescent="0.25">
      <c r="B976" s="17"/>
      <c r="C976" s="17"/>
      <c r="D976" s="17"/>
      <c r="G976" s="15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 x14ac:dyDescent="0.25">
      <c r="B977" s="17"/>
      <c r="C977" s="17"/>
      <c r="D977" s="17"/>
      <c r="G977" s="15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 x14ac:dyDescent="0.25">
      <c r="B978" s="17"/>
      <c r="C978" s="17"/>
      <c r="D978" s="17"/>
      <c r="G978" s="15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 x14ac:dyDescent="0.25">
      <c r="B979" s="17"/>
      <c r="C979" s="17"/>
      <c r="D979" s="17"/>
      <c r="G979" s="15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 x14ac:dyDescent="0.25">
      <c r="B980" s="17"/>
      <c r="C980" s="17"/>
      <c r="D980" s="17"/>
      <c r="G980" s="15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 x14ac:dyDescent="0.25">
      <c r="B981" s="17"/>
      <c r="C981" s="17"/>
      <c r="D981" s="17"/>
      <c r="G981" s="15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 x14ac:dyDescent="0.25">
      <c r="B982" s="17"/>
      <c r="C982" s="17"/>
      <c r="D982" s="17"/>
      <c r="G982" s="15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 x14ac:dyDescent="0.25">
      <c r="B983" s="17"/>
      <c r="C983" s="17"/>
      <c r="D983" s="17"/>
      <c r="G983" s="15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 x14ac:dyDescent="0.25">
      <c r="B984" s="17"/>
      <c r="C984" s="17"/>
      <c r="D984" s="17"/>
      <c r="G984" s="15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 x14ac:dyDescent="0.25">
      <c r="B985" s="17"/>
      <c r="C985" s="17"/>
      <c r="D985" s="17"/>
      <c r="G985" s="15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 x14ac:dyDescent="0.25">
      <c r="B986" s="17"/>
      <c r="C986" s="17"/>
      <c r="D986" s="17"/>
      <c r="G986" s="15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 x14ac:dyDescent="0.25">
      <c r="B987" s="17"/>
      <c r="C987" s="17"/>
      <c r="D987" s="17"/>
      <c r="G987" s="15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 x14ac:dyDescent="0.25">
      <c r="B988" s="17"/>
      <c r="C988" s="17"/>
      <c r="D988" s="17"/>
      <c r="G988" s="15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 x14ac:dyDescent="0.25">
      <c r="B989" s="17"/>
      <c r="C989" s="17"/>
      <c r="D989" s="17"/>
      <c r="G989" s="15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 x14ac:dyDescent="0.25">
      <c r="B990" s="17"/>
      <c r="C990" s="17"/>
      <c r="D990" s="17"/>
      <c r="G990" s="15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 x14ac:dyDescent="0.25">
      <c r="B991" s="17"/>
      <c r="C991" s="17"/>
      <c r="D991" s="17"/>
      <c r="G991" s="15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 x14ac:dyDescent="0.25">
      <c r="C992" s="17"/>
      <c r="D992" s="17"/>
      <c r="G992" s="15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 x14ac:dyDescent="0.25">
      <c r="C993" s="17"/>
      <c r="D993" s="17"/>
      <c r="G993" s="15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 x14ac:dyDescent="0.25">
      <c r="C994" s="17"/>
      <c r="D994" s="17"/>
      <c r="G994" s="15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 x14ac:dyDescent="0.25">
      <c r="C995" s="17"/>
      <c r="D995" s="17"/>
      <c r="G995" s="15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 x14ac:dyDescent="0.25">
      <c r="C996" s="17"/>
      <c r="D996" s="17"/>
      <c r="G996" s="15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 x14ac:dyDescent="0.25">
      <c r="D997" s="17"/>
      <c r="G997" s="15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 x14ac:dyDescent="0.25">
      <c r="G998" s="15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 x14ac:dyDescent="0.25">
      <c r="G999" s="15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Q5"/>
  <sheetViews>
    <sheetView showGridLines="0" tabSelected="1" topLeftCell="B1" workbookViewId="0">
      <selection activeCell="I9" sqref="I9"/>
    </sheetView>
  </sheetViews>
  <sheetFormatPr defaultRowHeight="15" x14ac:dyDescent="0.25"/>
  <cols>
    <col min="1" max="1" width="6.28515625" customWidth="1"/>
    <col min="2" max="2" width="13.140625" bestFit="1" customWidth="1"/>
    <col min="3" max="3" width="16.28515625" bestFit="1" customWidth="1"/>
    <col min="4" max="4" width="15.7109375" customWidth="1"/>
    <col min="5" max="5" width="15.28515625" customWidth="1"/>
  </cols>
  <sheetData>
    <row r="1" spans="1:17" ht="26.25" thickBot="1" x14ac:dyDescent="0.3">
      <c r="A1" s="7" t="s">
        <v>17</v>
      </c>
      <c r="B1" s="7" t="s">
        <v>18</v>
      </c>
      <c r="C1" s="7" t="s">
        <v>19</v>
      </c>
      <c r="D1" s="8" t="s">
        <v>20</v>
      </c>
      <c r="E1" s="7" t="s">
        <v>21</v>
      </c>
      <c r="F1" s="7" t="s">
        <v>183</v>
      </c>
      <c r="G1" s="7" t="s">
        <v>184</v>
      </c>
      <c r="H1" s="7" t="s">
        <v>185</v>
      </c>
      <c r="I1" s="7" t="s">
        <v>186</v>
      </c>
      <c r="J1" s="7" t="s">
        <v>187</v>
      </c>
      <c r="K1" s="7" t="s">
        <v>188</v>
      </c>
      <c r="L1" s="7" t="s">
        <v>189</v>
      </c>
      <c r="M1" s="7" t="s">
        <v>190</v>
      </c>
      <c r="N1" s="7" t="s">
        <v>191</v>
      </c>
      <c r="O1" s="7" t="s">
        <v>192</v>
      </c>
      <c r="P1" s="7" t="s">
        <v>193</v>
      </c>
      <c r="Q1" s="7" t="s">
        <v>194</v>
      </c>
    </row>
    <row r="2" spans="1:17" ht="33.75" x14ac:dyDescent="0.25">
      <c r="A2" s="4">
        <v>1</v>
      </c>
      <c r="B2" s="14" t="s">
        <v>26</v>
      </c>
      <c r="C2" s="5" t="s">
        <v>22</v>
      </c>
      <c r="D2" s="6"/>
      <c r="E2" s="6"/>
      <c r="F2" s="47" t="s">
        <v>195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3.75" x14ac:dyDescent="0.25">
      <c r="A3" s="4">
        <v>2</v>
      </c>
      <c r="B3" s="14" t="s">
        <v>133</v>
      </c>
      <c r="C3" s="5" t="s">
        <v>22</v>
      </c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>
        <v>3</v>
      </c>
      <c r="B4" s="5" t="s">
        <v>24</v>
      </c>
      <c r="C4" s="5" t="s">
        <v>25</v>
      </c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>
        <v>4</v>
      </c>
      <c r="B5" s="5" t="s">
        <v>24</v>
      </c>
      <c r="C5" s="5" t="s">
        <v>23</v>
      </c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10.85546875" customWidth="1"/>
    <col min="3" max="3" width="14.42578125" customWidth="1"/>
    <col min="4" max="4" width="12.140625" customWidth="1"/>
    <col min="5" max="5" width="17.42578125" customWidth="1"/>
    <col min="8" max="8" width="12.85546875" customWidth="1"/>
    <col min="9" max="9" width="10.5703125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15.7109375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145</v>
      </c>
      <c r="B2" s="37">
        <v>43977</v>
      </c>
      <c r="C2" s="36" t="s">
        <v>157</v>
      </c>
      <c r="D2" s="36" t="s">
        <v>149</v>
      </c>
      <c r="E2" s="36" t="s">
        <v>150</v>
      </c>
      <c r="F2" s="36" t="s">
        <v>151</v>
      </c>
      <c r="G2" s="36" t="s">
        <v>125</v>
      </c>
      <c r="H2" s="36" t="s">
        <v>153</v>
      </c>
      <c r="I2" s="36" t="s">
        <v>154</v>
      </c>
      <c r="J2" s="36" t="s">
        <v>155</v>
      </c>
      <c r="K2" s="36" t="s">
        <v>156</v>
      </c>
      <c r="L2" s="38">
        <v>53281.97</v>
      </c>
      <c r="M2" s="38"/>
      <c r="N2" s="43" t="s">
        <v>147</v>
      </c>
    </row>
    <row r="3" spans="1:14" x14ac:dyDescent="0.25">
      <c r="A3" s="36" t="s">
        <v>146</v>
      </c>
      <c r="B3" s="37">
        <v>43977</v>
      </c>
      <c r="C3" s="36" t="s">
        <v>158</v>
      </c>
      <c r="D3" s="36" t="s">
        <v>152</v>
      </c>
      <c r="E3" s="36" t="s">
        <v>150</v>
      </c>
      <c r="F3" s="36" t="s">
        <v>151</v>
      </c>
      <c r="G3" s="36" t="s">
        <v>125</v>
      </c>
      <c r="H3" s="36" t="s">
        <v>153</v>
      </c>
      <c r="I3" s="36" t="s">
        <v>154</v>
      </c>
      <c r="J3" s="36" t="s">
        <v>155</v>
      </c>
      <c r="K3" s="36" t="s">
        <v>156</v>
      </c>
      <c r="L3" s="38">
        <v>154908.06</v>
      </c>
      <c r="M3" s="38"/>
      <c r="N3" s="43" t="s">
        <v>148</v>
      </c>
    </row>
    <row r="4" spans="1:14" x14ac:dyDescent="0.25">
      <c r="A4" s="36"/>
      <c r="B4" s="37">
        <v>43977</v>
      </c>
      <c r="C4" s="36" t="s">
        <v>160</v>
      </c>
      <c r="D4" s="36" t="s">
        <v>152</v>
      </c>
      <c r="E4" s="36" t="s">
        <v>150</v>
      </c>
      <c r="F4" s="36" t="s">
        <v>151</v>
      </c>
      <c r="G4" s="36" t="s">
        <v>125</v>
      </c>
      <c r="H4" s="36" t="s">
        <v>153</v>
      </c>
      <c r="I4" s="36" t="s">
        <v>154</v>
      </c>
      <c r="J4" s="36" t="s">
        <v>159</v>
      </c>
      <c r="K4" s="36" t="s">
        <v>41</v>
      </c>
      <c r="L4" s="38"/>
      <c r="M4" s="38"/>
      <c r="N4" s="29"/>
    </row>
    <row r="5" spans="1:14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8"/>
      <c r="M5" s="38"/>
      <c r="N5" s="29"/>
    </row>
    <row r="6" spans="1:14" x14ac:dyDescent="0.25">
      <c r="A6" s="36"/>
      <c r="B6" s="37"/>
      <c r="C6" s="36"/>
      <c r="D6" s="36"/>
      <c r="E6" s="36"/>
      <c r="F6" s="36"/>
      <c r="G6" s="36"/>
      <c r="H6" s="36"/>
      <c r="I6" s="36"/>
      <c r="J6" s="36"/>
      <c r="K6" s="36"/>
      <c r="L6" s="38"/>
      <c r="M6" s="38"/>
      <c r="N6" s="29"/>
    </row>
    <row r="7" spans="1:14" x14ac:dyDescent="0.25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29"/>
    </row>
    <row r="8" spans="1:14" x14ac:dyDescent="0.25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29"/>
    </row>
    <row r="9" spans="1:14" x14ac:dyDescent="0.25">
      <c r="A9" s="36"/>
      <c r="B9" s="37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29"/>
    </row>
    <row r="10" spans="1:14" x14ac:dyDescent="0.25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29"/>
    </row>
    <row r="11" spans="1:14" x14ac:dyDescent="0.25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29"/>
    </row>
    <row r="12" spans="1:14" x14ac:dyDescent="0.25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29"/>
    </row>
    <row r="13" spans="1:14" x14ac:dyDescent="0.25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29"/>
    </row>
    <row r="14" spans="1:14" x14ac:dyDescent="0.25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29"/>
    </row>
    <row r="15" spans="1:14" x14ac:dyDescent="0.25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29"/>
    </row>
    <row r="16" spans="1:14" x14ac:dyDescent="0.25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29"/>
    </row>
    <row r="17" spans="1:14" ht="16.5" customHeight="1" x14ac:dyDescent="0.25">
      <c r="A17" s="4"/>
      <c r="B17" s="40"/>
      <c r="C17" s="4"/>
      <c r="D17" s="4"/>
      <c r="E17" s="4"/>
      <c r="F17" s="4"/>
      <c r="G17" s="4"/>
      <c r="H17" s="41"/>
      <c r="I17" s="4"/>
      <c r="J17" s="4"/>
      <c r="K17" s="4"/>
      <c r="L17" s="42"/>
      <c r="M17" s="42"/>
      <c r="N17" s="29"/>
    </row>
    <row r="18" spans="1:14" x14ac:dyDescent="0.25">
      <c r="A18" s="4"/>
      <c r="B18" s="40"/>
      <c r="C18" s="4"/>
      <c r="D18" s="4"/>
      <c r="E18" s="4"/>
      <c r="F18" s="4"/>
      <c r="G18" s="4"/>
      <c r="H18" s="41"/>
      <c r="I18" s="4"/>
      <c r="J18" s="4"/>
      <c r="K18" s="4"/>
      <c r="L18" s="42"/>
      <c r="M18" s="42"/>
      <c r="N18" s="29"/>
    </row>
    <row r="19" spans="1:14" x14ac:dyDescent="0.25">
      <c r="A19" s="4"/>
      <c r="B19" s="40"/>
      <c r="C19" s="4"/>
      <c r="D19" s="4"/>
      <c r="E19" s="4"/>
      <c r="F19" s="4"/>
      <c r="G19" s="4"/>
      <c r="H19" s="41"/>
      <c r="I19" s="4"/>
      <c r="J19" s="4"/>
      <c r="K19" s="4"/>
      <c r="L19" s="42"/>
      <c r="M19" s="42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Customs</vt:lpstr>
      <vt:lpstr>Saving URFU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Chuprakov, Nikita</cp:lastModifiedBy>
  <dcterms:created xsi:type="dcterms:W3CDTF">2020-07-03T12:40:59Z</dcterms:created>
  <dcterms:modified xsi:type="dcterms:W3CDTF">2020-07-18T14:00:54Z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