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ha\OneDrive\Рабочий стол\"/>
    </mc:Choice>
  </mc:AlternateContent>
  <xr:revisionPtr revIDLastSave="0" documentId="8_{864E8F2E-E484-47C4-B758-BA1CCCC5D28B}" xr6:coauthVersionLast="45" xr6:coauthVersionMax="45" xr10:uidLastSave="{00000000-0000-0000-0000-000000000000}"/>
  <bookViews>
    <workbookView xWindow="-110" yWindow="-110" windowWidth="19420" windowHeight="10420" xr2:uid="{12197880-7C14-4BEF-A132-A9DA8B383405}"/>
  </bookViews>
  <sheets>
    <sheet name="Задача 4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  <c r="D38" i="1"/>
  <c r="D37" i="1"/>
  <c r="B36" i="1"/>
  <c r="D36" i="1" s="1"/>
  <c r="C37" i="1" s="1"/>
  <c r="C38" i="1" s="1"/>
  <c r="C39" i="1" s="1"/>
  <c r="C40" i="1" s="1"/>
  <c r="C41" i="1" s="1"/>
  <c r="C42" i="1" s="1"/>
  <c r="C43" i="1" s="1"/>
  <c r="C44" i="1" s="1"/>
  <c r="D34" i="1"/>
  <c r="D33" i="1"/>
  <c r="E33" i="1" s="1"/>
  <c r="D32" i="1"/>
  <c r="E31" i="1"/>
  <c r="D31" i="1"/>
  <c r="D30" i="1"/>
  <c r="E30" i="1" s="1"/>
  <c r="E29" i="1"/>
  <c r="D29" i="1"/>
  <c r="D28" i="1"/>
  <c r="D27" i="1"/>
  <c r="E27" i="1" s="1"/>
  <c r="B26" i="1"/>
  <c r="D26" i="1" s="1"/>
  <c r="E26" i="1" l="1"/>
  <c r="C27" i="1"/>
  <c r="C28" i="1" s="1"/>
  <c r="C29" i="1" s="1"/>
  <c r="C30" i="1" s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<sst xmlns="http://schemas.openxmlformats.org/spreadsheetml/2006/main" count="24" uniqueCount="16">
  <si>
    <t>Задача 4</t>
  </si>
  <si>
    <t>Построить диаграмму "водопад" для факторного (постатейного) анализа изменения стоимости объекта КС по указанному ниже формату при заданных исходных данных</t>
  </si>
  <si>
    <t>Исходные данные:</t>
  </si>
  <si>
    <t>Показатель</t>
  </si>
  <si>
    <t>Размер</t>
  </si>
  <si>
    <t>пустышки</t>
  </si>
  <si>
    <t>Первоначальная стоимость объекта, в т.ч.:</t>
  </si>
  <si>
    <t>Услуги</t>
  </si>
  <si>
    <t>Материалы подрядчика</t>
  </si>
  <si>
    <t>Материалы поставки заказчика</t>
  </si>
  <si>
    <t>Оборудование поставки заказчика</t>
  </si>
  <si>
    <t>Содержание службы заказчика</t>
  </si>
  <si>
    <t>Авторский надзор</t>
  </si>
  <si>
    <t>Строительный контроль (внешний технадзор)</t>
  </si>
  <si>
    <t>Прочие</t>
  </si>
  <si>
    <t>Текущая стоимость объекта, в 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</si>
</sst>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Изменения стоимости объекта КС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'Задача 4'!$A$26:$A$34</c:f>
              <c:strCache>
                <c:ptCount val="9"/>
                <c:pt idx="0">
                  <c:v>Первоначальная стоимость объекта, в т.ч.:</c:v>
                </c:pt>
                <c:pt idx="1">
                  <c:v>Услуги</c:v>
                </c:pt>
                <c:pt idx="2">
                  <c:v>Материалы подрядчика</c:v>
                </c:pt>
                <c:pt idx="3">
                  <c:v>Материалы поставки заказчика</c:v>
                </c:pt>
                <c:pt idx="4">
                  <c:v>Оборудование поставки заказчика</c:v>
                </c:pt>
                <c:pt idx="5">
                  <c:v>Содержание службы заказчика</c:v>
                </c:pt>
                <c:pt idx="6">
                  <c:v>Авторский надзор</c:v>
                </c:pt>
                <c:pt idx="7">
                  <c:v>Строительный контроль (внешний технадзор)</c:v>
                </c:pt>
                <c:pt idx="8">
                  <c:v>Прочие</c:v>
                </c:pt>
              </c:strCache>
            </c:strRef>
          </c:cat>
          <c:val>
            <c:numRef>
              <c:f>'Задача 4'!$C$26:$C$34</c:f>
              <c:numCache>
                <c:formatCode>#,##0</c:formatCode>
                <c:ptCount val="9"/>
                <c:pt idx="0">
                  <c:v>0</c:v>
                </c:pt>
                <c:pt idx="1">
                  <c:v>780546</c:v>
                </c:pt>
                <c:pt idx="2">
                  <c:v>786281</c:v>
                </c:pt>
                <c:pt idx="3">
                  <c:v>786281</c:v>
                </c:pt>
                <c:pt idx="4">
                  <c:v>1241152</c:v>
                </c:pt>
                <c:pt idx="5">
                  <c:v>1299699</c:v>
                </c:pt>
                <c:pt idx="6">
                  <c:v>1346966</c:v>
                </c:pt>
                <c:pt idx="7">
                  <c:v>1346966</c:v>
                </c:pt>
                <c:pt idx="8">
                  <c:v>1409296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C2E-B6CA-36E90E60BB0F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BA-4C2E-B6CA-36E90E60BB0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BA-4C2E-B6CA-36E90E60BB0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BA-4C2E-B6CA-36E90E60BB0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9BA-4C2E-B6CA-36E90E60BB0F}"/>
              </c:ext>
            </c:extLst>
          </c:dPt>
          <c:cat>
            <c:strRef>
              <c:f>'Задача 4'!$A$26:$A$34</c:f>
              <c:strCache>
                <c:ptCount val="9"/>
                <c:pt idx="0">
                  <c:v>Первоначальная стоимость объекта, в т.ч.:</c:v>
                </c:pt>
                <c:pt idx="1">
                  <c:v>Услуги</c:v>
                </c:pt>
                <c:pt idx="2">
                  <c:v>Материалы подрядчика</c:v>
                </c:pt>
                <c:pt idx="3">
                  <c:v>Материалы поставки заказчика</c:v>
                </c:pt>
                <c:pt idx="4">
                  <c:v>Оборудование поставки заказчика</c:v>
                </c:pt>
                <c:pt idx="5">
                  <c:v>Содержание службы заказчика</c:v>
                </c:pt>
                <c:pt idx="6">
                  <c:v>Авторский надзор</c:v>
                </c:pt>
                <c:pt idx="7">
                  <c:v>Строительный контроль (внешний технадзор)</c:v>
                </c:pt>
                <c:pt idx="8">
                  <c:v>Прочие</c:v>
                </c:pt>
              </c:strCache>
            </c:strRef>
          </c:cat>
          <c:val>
            <c:numRef>
              <c:f>'Задача 4'!$D$26:$D$34</c:f>
              <c:numCache>
                <c:formatCode>General</c:formatCode>
                <c:ptCount val="9"/>
                <c:pt idx="0">
                  <c:v>780546</c:v>
                </c:pt>
                <c:pt idx="1">
                  <c:v>54648</c:v>
                </c:pt>
                <c:pt idx="2">
                  <c:v>0</c:v>
                </c:pt>
                <c:pt idx="3">
                  <c:v>454871</c:v>
                </c:pt>
                <c:pt idx="4">
                  <c:v>58547</c:v>
                </c:pt>
                <c:pt idx="5">
                  <c:v>68756</c:v>
                </c:pt>
                <c:pt idx="6">
                  <c:v>0</c:v>
                </c:pt>
                <c:pt idx="7">
                  <c:v>67826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BA-4C2E-B6CA-36E90E60BB0F}"/>
            </c:ext>
          </c:extLst>
        </c:ser>
        <c:ser>
          <c:idx val="3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BA-4C2E-B6CA-36E90E60BB0F}"/>
              </c:ext>
            </c:extLst>
          </c:dPt>
          <c:cat>
            <c:strRef>
              <c:f>'Задача 4'!$A$26:$A$34</c:f>
              <c:strCache>
                <c:ptCount val="9"/>
                <c:pt idx="0">
                  <c:v>Первоначальная стоимость объекта, в т.ч.:</c:v>
                </c:pt>
                <c:pt idx="1">
                  <c:v>Услуги</c:v>
                </c:pt>
                <c:pt idx="2">
                  <c:v>Материалы подрядчика</c:v>
                </c:pt>
                <c:pt idx="3">
                  <c:v>Материалы поставки заказчика</c:v>
                </c:pt>
                <c:pt idx="4">
                  <c:v>Оборудование поставки заказчика</c:v>
                </c:pt>
                <c:pt idx="5">
                  <c:v>Содержание службы заказчика</c:v>
                </c:pt>
                <c:pt idx="6">
                  <c:v>Авторский надзор</c:v>
                </c:pt>
                <c:pt idx="7">
                  <c:v>Строительный контроль (внешний технадзор)</c:v>
                </c:pt>
                <c:pt idx="8">
                  <c:v>Прочие</c:v>
                </c:pt>
              </c:strCache>
            </c:strRef>
          </c:cat>
          <c:val>
            <c:numRef>
              <c:f>'Задача 4'!$E$26:$E$34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48913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#,##0">
                  <c:v>21489</c:v>
                </c:pt>
                <c:pt idx="7">
                  <c:v>0</c:v>
                </c:pt>
                <c:pt idx="8" formatCode="#,##0">
                  <c:v>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BA-4C2E-B6CA-36E90E60B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556143"/>
        <c:axId val="175979023"/>
      </c:barChart>
      <c:catAx>
        <c:axId val="183556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979023"/>
        <c:crosses val="autoZero"/>
        <c:auto val="0"/>
        <c:lblAlgn val="ctr"/>
        <c:lblOffset val="100"/>
        <c:noMultiLvlLbl val="0"/>
      </c:catAx>
      <c:valAx>
        <c:axId val="17597902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83556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44450</xdr:rowOff>
    </xdr:from>
    <xdr:to>
      <xdr:col>3</xdr:col>
      <xdr:colOff>708907</xdr:colOff>
      <xdr:row>21</xdr:row>
      <xdr:rowOff>171450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F707C65-51F5-428A-9D3B-AD3F7832A5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641"/>
        <a:stretch/>
      </xdr:blipFill>
      <xdr:spPr>
        <a:xfrm>
          <a:off x="0" y="933450"/>
          <a:ext cx="6862057" cy="29718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</xdr:row>
      <xdr:rowOff>88040</xdr:rowOff>
    </xdr:from>
    <xdr:to>
      <xdr:col>6</xdr:col>
      <xdr:colOff>816429</xdr:colOff>
      <xdr:row>65</xdr:row>
      <xdr:rowOff>127696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D0470968-ECCD-46FC-B351-B3A15D5A2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%20&#1079;&#1072;&#1076;&#1072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дача 1"/>
      <sheetName val="Задача 2"/>
      <sheetName val="1"/>
      <sheetName val="2"/>
      <sheetName val="3"/>
      <sheetName val="Задача 2 решение"/>
      <sheetName val="Задача 3"/>
      <sheetName val="4"/>
      <sheetName val="Задача 3 решение"/>
      <sheetName val="Задача 4"/>
      <sheetName val="Задача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A26" t="str">
            <v>Первоначальная стоимость объекта, в т.ч.:</v>
          </cell>
          <cell r="C26">
            <v>0</v>
          </cell>
          <cell r="D26">
            <v>780546</v>
          </cell>
          <cell r="E26" t="b">
            <v>0</v>
          </cell>
        </row>
        <row r="27">
          <cell r="A27" t="str">
            <v>Услуги</v>
          </cell>
          <cell r="C27">
            <v>780546</v>
          </cell>
          <cell r="D27">
            <v>54648</v>
          </cell>
          <cell r="E27" t="b">
            <v>0</v>
          </cell>
        </row>
        <row r="28">
          <cell r="A28" t="str">
            <v>Материалы подрядчика</v>
          </cell>
          <cell r="C28">
            <v>786281</v>
          </cell>
          <cell r="D28" t="b">
            <v>0</v>
          </cell>
          <cell r="E28">
            <v>48913</v>
          </cell>
        </row>
        <row r="29">
          <cell r="A29" t="str">
            <v>Материалы поставки заказчика</v>
          </cell>
          <cell r="C29">
            <v>786281</v>
          </cell>
          <cell r="D29">
            <v>454871</v>
          </cell>
          <cell r="E29" t="b">
            <v>0</v>
          </cell>
        </row>
        <row r="30">
          <cell r="A30" t="str">
            <v>Оборудование поставки заказчика</v>
          </cell>
          <cell r="C30">
            <v>1241152</v>
          </cell>
          <cell r="D30">
            <v>58547</v>
          </cell>
          <cell r="E30" t="b">
            <v>0</v>
          </cell>
        </row>
        <row r="31">
          <cell r="A31" t="str">
            <v>Содержание службы заказчика</v>
          </cell>
          <cell r="C31">
            <v>1299699</v>
          </cell>
          <cell r="D31">
            <v>68756</v>
          </cell>
          <cell r="E31" t="b">
            <v>0</v>
          </cell>
        </row>
        <row r="32">
          <cell r="A32" t="str">
            <v>Авторский надзор</v>
          </cell>
          <cell r="C32">
            <v>1346966</v>
          </cell>
          <cell r="D32" t="b">
            <v>0</v>
          </cell>
          <cell r="E32">
            <v>21489</v>
          </cell>
        </row>
        <row r="33">
          <cell r="A33" t="str">
            <v>Строительный контроль (внешний технадзор)</v>
          </cell>
          <cell r="C33">
            <v>1346966</v>
          </cell>
          <cell r="D33">
            <v>67826</v>
          </cell>
          <cell r="E33" t="b">
            <v>0</v>
          </cell>
        </row>
        <row r="34">
          <cell r="A34" t="str">
            <v>Прочие</v>
          </cell>
          <cell r="C34">
            <v>1409296</v>
          </cell>
          <cell r="D34" t="b">
            <v>0</v>
          </cell>
          <cell r="E34">
            <v>5496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A1B03-D810-4B14-A12E-78A4849136AE}">
  <sheetPr>
    <tabColor rgb="FF00B050"/>
    <pageSetUpPr fitToPage="1"/>
  </sheetPr>
  <dimension ref="A2:I45"/>
  <sheetViews>
    <sheetView tabSelected="1" topLeftCell="A52" zoomScale="70" zoomScaleNormal="70" workbookViewId="0">
      <selection activeCell="E29" sqref="E29"/>
    </sheetView>
  </sheetViews>
  <sheetFormatPr defaultColWidth="9.1796875" defaultRowHeight="14" x14ac:dyDescent="0.3"/>
  <cols>
    <col min="1" max="1" width="66.1796875" style="2" bestFit="1" customWidth="1"/>
    <col min="2" max="2" width="9.1796875" style="2"/>
    <col min="3" max="3" width="12.7265625" style="2" customWidth="1"/>
    <col min="4" max="4" width="11.90625" style="2" customWidth="1"/>
    <col min="5" max="5" width="12.08984375" style="2" customWidth="1"/>
    <col min="6" max="6" width="10.1796875" style="2" customWidth="1"/>
    <col min="7" max="7" width="15.81640625" style="2" customWidth="1"/>
    <col min="8" max="8" width="12.6328125" style="2" customWidth="1"/>
    <col min="9" max="16384" width="9.1796875" style="2"/>
  </cols>
  <sheetData>
    <row r="2" spans="1:6" x14ac:dyDescent="0.3">
      <c r="A2" s="1" t="s">
        <v>0</v>
      </c>
    </row>
    <row r="4" spans="1:6" x14ac:dyDescent="0.3">
      <c r="A4" s="3" t="s">
        <v>1</v>
      </c>
      <c r="B4" s="3"/>
      <c r="C4" s="3"/>
      <c r="D4" s="3"/>
      <c r="E4" s="3"/>
      <c r="F4" s="3"/>
    </row>
    <row r="5" spans="1:6" x14ac:dyDescent="0.3">
      <c r="A5" s="3"/>
      <c r="B5" s="3"/>
      <c r="C5" s="3"/>
      <c r="D5" s="3"/>
      <c r="E5" s="3"/>
      <c r="F5" s="3"/>
    </row>
    <row r="24" spans="1:9" x14ac:dyDescent="0.3">
      <c r="A24" s="1" t="s">
        <v>2</v>
      </c>
    </row>
    <row r="25" spans="1:9" ht="35" customHeight="1" x14ac:dyDescent="0.3">
      <c r="A25" s="4" t="s">
        <v>3</v>
      </c>
      <c r="B25" s="4" t="s">
        <v>4</v>
      </c>
      <c r="C25" s="5" t="s">
        <v>5</v>
      </c>
      <c r="D25" s="6"/>
      <c r="E25" s="6"/>
      <c r="F25" s="6"/>
      <c r="G25" s="6"/>
      <c r="H25" s="6"/>
      <c r="I25" s="6"/>
    </row>
    <row r="26" spans="1:9" x14ac:dyDescent="0.3">
      <c r="A26" s="7" t="s">
        <v>6</v>
      </c>
      <c r="B26" s="8">
        <f>SUM(B27:B34)</f>
        <v>780546</v>
      </c>
      <c r="C26" s="9">
        <v>0</v>
      </c>
      <c r="D26" s="10">
        <f>IF(B26&gt;50000,B26)</f>
        <v>780546</v>
      </c>
      <c r="E26" s="10" t="b">
        <f>IF(D26&lt;50000,D26)</f>
        <v>0</v>
      </c>
    </row>
    <row r="27" spans="1:9" x14ac:dyDescent="0.3">
      <c r="A27" s="11" t="s">
        <v>7</v>
      </c>
      <c r="B27" s="12">
        <v>54648</v>
      </c>
      <c r="C27" s="13">
        <f>C26+D26-E27</f>
        <v>780546</v>
      </c>
      <c r="D27" s="10">
        <f t="shared" ref="D27:D44" si="0">IF(B27&gt;50000,B27)</f>
        <v>54648</v>
      </c>
      <c r="E27" s="10" t="b">
        <f t="shared" ref="E27:E33" si="1">IF(D27&lt;50000,D27)</f>
        <v>0</v>
      </c>
    </row>
    <row r="28" spans="1:9" x14ac:dyDescent="0.3">
      <c r="A28" s="11" t="s">
        <v>8</v>
      </c>
      <c r="B28" s="12">
        <v>48913</v>
      </c>
      <c r="C28" s="13">
        <f t="shared" ref="C28:C44" si="2">C27+D27-E28</f>
        <v>786281</v>
      </c>
      <c r="D28" s="10" t="b">
        <f t="shared" si="0"/>
        <v>0</v>
      </c>
      <c r="E28" s="13">
        <v>48913</v>
      </c>
    </row>
    <row r="29" spans="1:9" x14ac:dyDescent="0.3">
      <c r="A29" s="11" t="s">
        <v>9</v>
      </c>
      <c r="B29" s="12">
        <v>454871</v>
      </c>
      <c r="C29" s="13">
        <f t="shared" si="2"/>
        <v>786281</v>
      </c>
      <c r="D29" s="10">
        <f t="shared" si="0"/>
        <v>454871</v>
      </c>
      <c r="E29" s="10" t="b">
        <f t="shared" si="1"/>
        <v>0</v>
      </c>
    </row>
    <row r="30" spans="1:9" x14ac:dyDescent="0.3">
      <c r="A30" s="11" t="s">
        <v>10</v>
      </c>
      <c r="B30" s="12">
        <v>58547</v>
      </c>
      <c r="C30" s="13">
        <f t="shared" si="2"/>
        <v>1241152</v>
      </c>
      <c r="D30" s="10">
        <f t="shared" si="0"/>
        <v>58547</v>
      </c>
      <c r="E30" s="10" t="b">
        <f t="shared" si="1"/>
        <v>0</v>
      </c>
    </row>
    <row r="31" spans="1:9" x14ac:dyDescent="0.3">
      <c r="A31" s="11" t="s">
        <v>11</v>
      </c>
      <c r="B31" s="12">
        <v>68756</v>
      </c>
      <c r="C31" s="13">
        <f t="shared" si="2"/>
        <v>1299699</v>
      </c>
      <c r="D31" s="10">
        <f t="shared" si="0"/>
        <v>68756</v>
      </c>
      <c r="E31" s="10" t="b">
        <f t="shared" si="1"/>
        <v>0</v>
      </c>
    </row>
    <row r="32" spans="1:9" x14ac:dyDescent="0.3">
      <c r="A32" s="11" t="s">
        <v>12</v>
      </c>
      <c r="B32" s="12">
        <v>21489</v>
      </c>
      <c r="C32" s="13">
        <f t="shared" si="2"/>
        <v>1346966</v>
      </c>
      <c r="D32" s="10" t="b">
        <f t="shared" si="0"/>
        <v>0</v>
      </c>
      <c r="E32" s="13">
        <v>21489</v>
      </c>
    </row>
    <row r="33" spans="1:5" x14ac:dyDescent="0.3">
      <c r="A33" s="11" t="s">
        <v>13</v>
      </c>
      <c r="B33" s="12">
        <v>67826</v>
      </c>
      <c r="C33" s="13">
        <f t="shared" si="2"/>
        <v>1346966</v>
      </c>
      <c r="D33" s="10">
        <f t="shared" si="0"/>
        <v>67826</v>
      </c>
      <c r="E33" s="10" t="b">
        <f t="shared" si="1"/>
        <v>0</v>
      </c>
    </row>
    <row r="34" spans="1:5" x14ac:dyDescent="0.3">
      <c r="A34" s="11" t="s">
        <v>14</v>
      </c>
      <c r="B34" s="12">
        <v>5496</v>
      </c>
      <c r="C34" s="13">
        <f t="shared" si="2"/>
        <v>1409296</v>
      </c>
      <c r="D34" s="10" t="b">
        <f t="shared" si="0"/>
        <v>0</v>
      </c>
      <c r="E34" s="13">
        <v>5496</v>
      </c>
    </row>
    <row r="35" spans="1:5" x14ac:dyDescent="0.3">
      <c r="C35" s="13"/>
      <c r="D35" s="10"/>
      <c r="E35" s="13"/>
    </row>
    <row r="36" spans="1:5" x14ac:dyDescent="0.3">
      <c r="A36" s="7" t="s">
        <v>15</v>
      </c>
      <c r="B36" s="8">
        <f>SUM(B37:B44)</f>
        <v>771682</v>
      </c>
      <c r="C36" s="13">
        <v>0</v>
      </c>
      <c r="D36" s="10">
        <f t="shared" si="0"/>
        <v>771682</v>
      </c>
      <c r="E36" s="13">
        <v>5496</v>
      </c>
    </row>
    <row r="37" spans="1:5" x14ac:dyDescent="0.3">
      <c r="A37" s="11" t="s">
        <v>7</v>
      </c>
      <c r="B37" s="12">
        <v>53360</v>
      </c>
      <c r="C37" s="13">
        <f t="shared" si="2"/>
        <v>766186</v>
      </c>
      <c r="D37" s="10">
        <f t="shared" si="0"/>
        <v>53360</v>
      </c>
      <c r="E37" s="13">
        <v>5496</v>
      </c>
    </row>
    <row r="38" spans="1:5" x14ac:dyDescent="0.3">
      <c r="A38" s="11" t="s">
        <v>8</v>
      </c>
      <c r="B38" s="12">
        <v>43259</v>
      </c>
      <c r="C38" s="13">
        <f t="shared" si="2"/>
        <v>776287</v>
      </c>
      <c r="D38" s="10" t="b">
        <f t="shared" si="0"/>
        <v>0</v>
      </c>
      <c r="E38" s="13">
        <v>43259</v>
      </c>
    </row>
    <row r="39" spans="1:5" x14ac:dyDescent="0.3">
      <c r="A39" s="11" t="s">
        <v>9</v>
      </c>
      <c r="B39" s="12">
        <v>454658</v>
      </c>
      <c r="C39" s="13">
        <f t="shared" si="2"/>
        <v>770791</v>
      </c>
      <c r="D39" s="10">
        <f t="shared" si="0"/>
        <v>454658</v>
      </c>
      <c r="E39" s="13">
        <v>5496</v>
      </c>
    </row>
    <row r="40" spans="1:5" x14ac:dyDescent="0.3">
      <c r="A40" s="11" t="s">
        <v>10</v>
      </c>
      <c r="B40" s="12">
        <v>57959</v>
      </c>
      <c r="C40" s="13">
        <f t="shared" si="2"/>
        <v>1219953</v>
      </c>
      <c r="D40" s="10">
        <f t="shared" si="0"/>
        <v>57959</v>
      </c>
      <c r="E40" s="13">
        <v>5496</v>
      </c>
    </row>
    <row r="41" spans="1:5" x14ac:dyDescent="0.3">
      <c r="A41" s="11" t="s">
        <v>11</v>
      </c>
      <c r="B41" s="12">
        <v>68735</v>
      </c>
      <c r="C41" s="13">
        <f t="shared" si="2"/>
        <v>1272416</v>
      </c>
      <c r="D41" s="10">
        <f t="shared" si="0"/>
        <v>68735</v>
      </c>
      <c r="E41" s="13">
        <v>5496</v>
      </c>
    </row>
    <row r="42" spans="1:5" x14ac:dyDescent="0.3">
      <c r="A42" s="11" t="s">
        <v>12</v>
      </c>
      <c r="B42" s="12">
        <v>21487</v>
      </c>
      <c r="C42" s="13">
        <f t="shared" si="2"/>
        <v>1319664</v>
      </c>
      <c r="D42" s="10" t="b">
        <f t="shared" si="0"/>
        <v>0</v>
      </c>
      <c r="E42" s="13">
        <v>21487</v>
      </c>
    </row>
    <row r="43" spans="1:5" x14ac:dyDescent="0.3">
      <c r="A43" s="11" t="s">
        <v>13</v>
      </c>
      <c r="B43" s="12">
        <v>66839</v>
      </c>
      <c r="C43" s="13">
        <f t="shared" si="2"/>
        <v>1314168</v>
      </c>
      <c r="D43" s="10">
        <f t="shared" si="0"/>
        <v>66839</v>
      </c>
      <c r="E43" s="13">
        <v>5496</v>
      </c>
    </row>
    <row r="44" spans="1:5" x14ac:dyDescent="0.3">
      <c r="A44" s="11" t="s">
        <v>14</v>
      </c>
      <c r="B44" s="12">
        <v>5385</v>
      </c>
      <c r="C44" s="13">
        <f t="shared" si="2"/>
        <v>1375622</v>
      </c>
      <c r="D44" s="10" t="b">
        <f t="shared" si="0"/>
        <v>0</v>
      </c>
      <c r="E44" s="13">
        <v>5385</v>
      </c>
    </row>
    <row r="45" spans="1:5" x14ac:dyDescent="0.3">
      <c r="C45" s="14"/>
      <c r="E45" s="14"/>
    </row>
  </sheetData>
  <mergeCells count="1">
    <mergeCell ref="A4:F5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Задача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Наиля Хабибуллина</dc:creator>
  <cp:lastModifiedBy>Наиля Хабибуллина</cp:lastModifiedBy>
  <dcterms:created xsi:type="dcterms:W3CDTF">2020-07-18T06:59:05Z</dcterms:created>
  <dcterms:modified xsi:type="dcterms:W3CDTF">2020-07-18T06:59:16Z</dcterms:modified>
</cp:coreProperties>
</file>