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469B4E8E-67C2-4082-81DF-ADC92BB5FA90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2" r:id="rId1"/>
    <sheet name="ЛИСТ2" sheetId="1" r:id="rId2"/>
    <sheet name="Лист3" sheetId="3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A1" i="2" l="1"/>
  <c r="F78" i="1"/>
  <c r="F79" i="1"/>
  <c r="F80" i="1"/>
  <c r="F81" i="1"/>
  <c r="F82" i="1"/>
  <c r="F83" i="1"/>
  <c r="F84" i="1"/>
  <c r="F85" i="1"/>
  <c r="F68" i="1"/>
  <c r="F69" i="1"/>
  <c r="F70" i="1"/>
  <c r="F71" i="1"/>
  <c r="F72" i="1"/>
  <c r="F73" i="1"/>
  <c r="F74" i="1"/>
  <c r="F75" i="1"/>
  <c r="F76" i="1"/>
  <c r="F77" i="1"/>
  <c r="F51" i="1"/>
  <c r="F52" i="1"/>
  <c r="F53" i="1"/>
  <c r="F54" i="1"/>
  <c r="F55" i="1"/>
  <c r="F56" i="1"/>
  <c r="F57" i="1"/>
  <c r="F2" i="1"/>
  <c r="F3" i="1"/>
  <c r="F4" i="1"/>
  <c r="F5" i="1"/>
  <c r="F6" i="1"/>
  <c r="F7" i="1"/>
  <c r="F8" i="1"/>
  <c r="F9" i="1"/>
  <c r="G87" i="1"/>
  <c r="H87" i="1"/>
  <c r="G137" i="1"/>
  <c r="H137" i="1"/>
  <c r="L9" i="2"/>
  <c r="K5" i="2"/>
  <c r="E7" i="2"/>
  <c r="B12" i="2"/>
  <c r="H138" i="1" l="1"/>
  <c r="G13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8" i="1"/>
  <c r="F59" i="1"/>
  <c r="F60" i="1"/>
  <c r="F61" i="1"/>
  <c r="F62" i="1"/>
  <c r="F63" i="1"/>
  <c r="F64" i="1"/>
  <c r="F65" i="1"/>
  <c r="F66" i="1"/>
  <c r="F67" i="1"/>
  <c r="F86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87" i="1" l="1"/>
  <c r="F122" i="1"/>
  <c r="F137" i="1" s="1"/>
  <c r="F138" i="1" l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88" i="1"/>
  <c r="L83" i="1"/>
  <c r="L137" i="1" l="1"/>
  <c r="I136" i="1"/>
  <c r="J136" i="1"/>
  <c r="K136" i="1" s="1"/>
  <c r="I135" i="1"/>
  <c r="J135" i="1"/>
  <c r="K135" i="1" s="1"/>
  <c r="I134" i="1"/>
  <c r="J134" i="1"/>
  <c r="K134" i="1" s="1"/>
  <c r="I133" i="1"/>
  <c r="J133" i="1"/>
  <c r="I132" i="1"/>
  <c r="J132" i="1"/>
  <c r="K132" i="1" s="1"/>
  <c r="I131" i="1"/>
  <c r="J131" i="1"/>
  <c r="K131" i="1" s="1"/>
  <c r="I130" i="1"/>
  <c r="J130" i="1"/>
  <c r="K130" i="1" s="1"/>
  <c r="I129" i="1"/>
  <c r="J129" i="1"/>
  <c r="K129" i="1" s="1"/>
  <c r="I128" i="1"/>
  <c r="J128" i="1"/>
  <c r="K128" i="1" s="1"/>
  <c r="I127" i="1"/>
  <c r="J127" i="1"/>
  <c r="K127" i="1" s="1"/>
  <c r="I126" i="1"/>
  <c r="J126" i="1"/>
  <c r="I125" i="1"/>
  <c r="J125" i="1"/>
  <c r="K125" i="1" s="1"/>
  <c r="I124" i="1"/>
  <c r="J124" i="1"/>
  <c r="K124" i="1" s="1"/>
  <c r="I123" i="1"/>
  <c r="J123" i="1"/>
  <c r="K123" i="1" s="1"/>
  <c r="I122" i="1"/>
  <c r="J122" i="1"/>
  <c r="K122" i="1" s="1"/>
  <c r="I121" i="1"/>
  <c r="J121" i="1"/>
  <c r="K121" i="1" s="1"/>
  <c r="I120" i="1"/>
  <c r="J120" i="1"/>
  <c r="K120" i="1" s="1"/>
  <c r="I119" i="1"/>
  <c r="J119" i="1"/>
  <c r="K119" i="1" s="1"/>
  <c r="I118" i="1"/>
  <c r="J118" i="1"/>
  <c r="K118" i="1" s="1"/>
  <c r="I117" i="1"/>
  <c r="J117" i="1"/>
  <c r="K117" i="1" s="1"/>
  <c r="I116" i="1"/>
  <c r="J116" i="1"/>
  <c r="K116" i="1" s="1"/>
  <c r="I115" i="1"/>
  <c r="J115" i="1"/>
  <c r="K115" i="1" s="1"/>
  <c r="I114" i="1"/>
  <c r="J114" i="1"/>
  <c r="I113" i="1"/>
  <c r="J113" i="1"/>
  <c r="K113" i="1" s="1"/>
  <c r="I112" i="1"/>
  <c r="J112" i="1"/>
  <c r="K112" i="1" s="1"/>
  <c r="I111" i="1"/>
  <c r="J111" i="1"/>
  <c r="K111" i="1" s="1"/>
  <c r="I110" i="1"/>
  <c r="J110" i="1"/>
  <c r="K110" i="1" s="1"/>
  <c r="I109" i="1"/>
  <c r="J109" i="1"/>
  <c r="K109" i="1" s="1"/>
  <c r="I108" i="1"/>
  <c r="J108" i="1"/>
  <c r="K108" i="1" s="1"/>
  <c r="I107" i="1"/>
  <c r="J107" i="1"/>
  <c r="K107" i="1" s="1"/>
  <c r="I106" i="1"/>
  <c r="J106" i="1"/>
  <c r="K106" i="1" s="1"/>
  <c r="I105" i="1"/>
  <c r="J105" i="1"/>
  <c r="K105" i="1" s="1"/>
  <c r="I104" i="1"/>
  <c r="J104" i="1"/>
  <c r="K104" i="1" s="1"/>
  <c r="I103" i="1"/>
  <c r="J103" i="1"/>
  <c r="K103" i="1" s="1"/>
  <c r="I102" i="1"/>
  <c r="J102" i="1"/>
  <c r="K102" i="1" s="1"/>
  <c r="I101" i="1"/>
  <c r="J101" i="1"/>
  <c r="K101" i="1" s="1"/>
  <c r="I100" i="1"/>
  <c r="J100" i="1"/>
  <c r="K100" i="1" s="1"/>
  <c r="I99" i="1"/>
  <c r="J99" i="1"/>
  <c r="K99" i="1" s="1"/>
  <c r="I98" i="1"/>
  <c r="J98" i="1"/>
  <c r="K98" i="1" s="1"/>
  <c r="I97" i="1"/>
  <c r="J97" i="1"/>
  <c r="K97" i="1" s="1"/>
  <c r="I96" i="1"/>
  <c r="J96" i="1"/>
  <c r="K96" i="1" s="1"/>
  <c r="I95" i="1"/>
  <c r="J95" i="1"/>
  <c r="K95" i="1" s="1"/>
  <c r="I94" i="1"/>
  <c r="J94" i="1"/>
  <c r="K94" i="1" s="1"/>
  <c r="I93" i="1"/>
  <c r="J93" i="1"/>
  <c r="K93" i="1" s="1"/>
  <c r="I92" i="1"/>
  <c r="J92" i="1"/>
  <c r="K92" i="1" s="1"/>
  <c r="I91" i="1"/>
  <c r="J91" i="1"/>
  <c r="K91" i="1" s="1"/>
  <c r="I90" i="1"/>
  <c r="J90" i="1"/>
  <c r="K90" i="1" s="1"/>
  <c r="I89" i="1"/>
  <c r="J89" i="1"/>
  <c r="K89" i="1" s="1"/>
  <c r="I88" i="1"/>
  <c r="J88" i="1"/>
  <c r="K88" i="1" s="1"/>
  <c r="L86" i="1"/>
  <c r="I86" i="1"/>
  <c r="J86" i="1"/>
  <c r="K86" i="1" s="1"/>
  <c r="L85" i="1"/>
  <c r="I85" i="1"/>
  <c r="L84" i="1"/>
  <c r="I84" i="1"/>
  <c r="J84" i="1"/>
  <c r="K84" i="1" s="1"/>
  <c r="I83" i="1"/>
  <c r="J83" i="1"/>
  <c r="K83" i="1" s="1"/>
  <c r="L82" i="1"/>
  <c r="I82" i="1"/>
  <c r="J82" i="1"/>
  <c r="K82" i="1" s="1"/>
  <c r="L81" i="1"/>
  <c r="I81" i="1"/>
  <c r="J81" i="1"/>
  <c r="K81" i="1" s="1"/>
  <c r="L80" i="1"/>
  <c r="I80" i="1"/>
  <c r="J80" i="1"/>
  <c r="K80" i="1" s="1"/>
  <c r="L79" i="1"/>
  <c r="I79" i="1"/>
  <c r="J79" i="1"/>
  <c r="K79" i="1" s="1"/>
  <c r="L78" i="1"/>
  <c r="I78" i="1"/>
  <c r="J78" i="1"/>
  <c r="K78" i="1" s="1"/>
  <c r="L77" i="1"/>
  <c r="I77" i="1"/>
  <c r="J77" i="1"/>
  <c r="K77" i="1" s="1"/>
  <c r="L76" i="1"/>
  <c r="I76" i="1"/>
  <c r="J76" i="1"/>
  <c r="K76" i="1" s="1"/>
  <c r="L75" i="1"/>
  <c r="I75" i="1"/>
  <c r="J75" i="1"/>
  <c r="K75" i="1" s="1"/>
  <c r="L74" i="1"/>
  <c r="I74" i="1"/>
  <c r="J74" i="1"/>
  <c r="L73" i="1"/>
  <c r="I73" i="1"/>
  <c r="J73" i="1"/>
  <c r="K73" i="1" s="1"/>
  <c r="L72" i="1"/>
  <c r="I72" i="1"/>
  <c r="J72" i="1"/>
  <c r="K72" i="1" s="1"/>
  <c r="L71" i="1"/>
  <c r="I71" i="1"/>
  <c r="J71" i="1"/>
  <c r="K71" i="1" s="1"/>
  <c r="L70" i="1"/>
  <c r="I70" i="1"/>
  <c r="J70" i="1"/>
  <c r="K70" i="1" s="1"/>
  <c r="L69" i="1"/>
  <c r="I69" i="1"/>
  <c r="J69" i="1"/>
  <c r="K69" i="1" s="1"/>
  <c r="L68" i="1"/>
  <c r="I68" i="1"/>
  <c r="J68" i="1"/>
  <c r="K68" i="1" s="1"/>
  <c r="L67" i="1"/>
  <c r="I67" i="1"/>
  <c r="J67" i="1"/>
  <c r="K67" i="1" s="1"/>
  <c r="L66" i="1"/>
  <c r="I66" i="1"/>
  <c r="J66" i="1"/>
  <c r="K66" i="1" s="1"/>
  <c r="L65" i="1"/>
  <c r="I65" i="1"/>
  <c r="J65" i="1"/>
  <c r="K65" i="1" s="1"/>
  <c r="L64" i="1"/>
  <c r="I64" i="1"/>
  <c r="J64" i="1"/>
  <c r="K64" i="1" s="1"/>
  <c r="L63" i="1"/>
  <c r="I63" i="1"/>
  <c r="J63" i="1"/>
  <c r="K63" i="1" s="1"/>
  <c r="L62" i="1"/>
  <c r="I62" i="1"/>
  <c r="J62" i="1"/>
  <c r="K62" i="1" s="1"/>
  <c r="L61" i="1"/>
  <c r="I61" i="1"/>
  <c r="J61" i="1"/>
  <c r="K61" i="1" s="1"/>
  <c r="L60" i="1"/>
  <c r="I60" i="1"/>
  <c r="J60" i="1"/>
  <c r="K60" i="1" s="1"/>
  <c r="L59" i="1"/>
  <c r="I59" i="1"/>
  <c r="J59" i="1"/>
  <c r="K59" i="1" s="1"/>
  <c r="L58" i="1"/>
  <c r="I58" i="1"/>
  <c r="J58" i="1"/>
  <c r="K58" i="1" s="1"/>
  <c r="L57" i="1"/>
  <c r="I57" i="1"/>
  <c r="J57" i="1"/>
  <c r="K57" i="1" s="1"/>
  <c r="L56" i="1"/>
  <c r="I56" i="1"/>
  <c r="J56" i="1"/>
  <c r="K56" i="1" s="1"/>
  <c r="L55" i="1"/>
  <c r="I55" i="1"/>
  <c r="J55" i="1"/>
  <c r="K55" i="1" s="1"/>
  <c r="L54" i="1"/>
  <c r="I54" i="1"/>
  <c r="J54" i="1"/>
  <c r="K54" i="1" s="1"/>
  <c r="L53" i="1"/>
  <c r="I53" i="1"/>
  <c r="J53" i="1"/>
  <c r="K53" i="1" s="1"/>
  <c r="L52" i="1"/>
  <c r="I52" i="1"/>
  <c r="J52" i="1"/>
  <c r="K52" i="1" s="1"/>
  <c r="L51" i="1"/>
  <c r="I51" i="1"/>
  <c r="J51" i="1"/>
  <c r="K51" i="1" s="1"/>
  <c r="L50" i="1"/>
  <c r="I50" i="1"/>
  <c r="J50" i="1"/>
  <c r="K50" i="1" s="1"/>
  <c r="L49" i="1"/>
  <c r="I49" i="1"/>
  <c r="J49" i="1"/>
  <c r="K49" i="1" s="1"/>
  <c r="L48" i="1"/>
  <c r="I48" i="1"/>
  <c r="J48" i="1"/>
  <c r="K48" i="1" s="1"/>
  <c r="L47" i="1"/>
  <c r="I47" i="1"/>
  <c r="J47" i="1"/>
  <c r="K47" i="1" s="1"/>
  <c r="L46" i="1"/>
  <c r="I46" i="1"/>
  <c r="J46" i="1"/>
  <c r="K46" i="1" s="1"/>
  <c r="L45" i="1"/>
  <c r="I45" i="1"/>
  <c r="J45" i="1"/>
  <c r="K45" i="1" s="1"/>
  <c r="L44" i="1"/>
  <c r="I44" i="1"/>
  <c r="J44" i="1"/>
  <c r="K44" i="1" s="1"/>
  <c r="L43" i="1"/>
  <c r="I43" i="1"/>
  <c r="J43" i="1"/>
  <c r="K43" i="1" s="1"/>
  <c r="L42" i="1"/>
  <c r="I42" i="1"/>
  <c r="J42" i="1"/>
  <c r="K42" i="1" s="1"/>
  <c r="L41" i="1"/>
  <c r="I41" i="1"/>
  <c r="J41" i="1"/>
  <c r="K41" i="1" s="1"/>
  <c r="L40" i="1"/>
  <c r="I40" i="1"/>
  <c r="J40" i="1"/>
  <c r="K40" i="1" s="1"/>
  <c r="L39" i="1"/>
  <c r="I39" i="1"/>
  <c r="J39" i="1"/>
  <c r="K39" i="1" s="1"/>
  <c r="L38" i="1"/>
  <c r="I38" i="1"/>
  <c r="J38" i="1"/>
  <c r="K38" i="1" s="1"/>
  <c r="L37" i="1"/>
  <c r="I37" i="1"/>
  <c r="J37" i="1"/>
  <c r="K37" i="1" s="1"/>
  <c r="L36" i="1"/>
  <c r="I36" i="1"/>
  <c r="J36" i="1"/>
  <c r="K36" i="1" s="1"/>
  <c r="L35" i="1"/>
  <c r="I35" i="1"/>
  <c r="J35" i="1"/>
  <c r="K35" i="1" s="1"/>
  <c r="L34" i="1"/>
  <c r="I34" i="1"/>
  <c r="J34" i="1"/>
  <c r="K34" i="1" s="1"/>
  <c r="L33" i="1"/>
  <c r="I33" i="1"/>
  <c r="J33" i="1"/>
  <c r="K33" i="1" s="1"/>
  <c r="K114" i="1" l="1"/>
  <c r="K74" i="1"/>
  <c r="I137" i="1"/>
  <c r="K133" i="1"/>
  <c r="J137" i="1"/>
  <c r="J85" i="1"/>
  <c r="K85" i="1" s="1"/>
  <c r="K126" i="1"/>
  <c r="M75" i="1"/>
  <c r="M84" i="1"/>
  <c r="M82" i="1"/>
  <c r="M88" i="1"/>
  <c r="M90" i="1"/>
  <c r="M92" i="1"/>
  <c r="M94" i="1"/>
  <c r="M96" i="1"/>
  <c r="M98" i="1"/>
  <c r="M100" i="1"/>
  <c r="M102" i="1"/>
  <c r="M104" i="1"/>
  <c r="M106" i="1"/>
  <c r="M108" i="1"/>
  <c r="M110" i="1"/>
  <c r="M112" i="1"/>
  <c r="M114" i="1"/>
  <c r="M116" i="1"/>
  <c r="M118" i="1"/>
  <c r="M120" i="1"/>
  <c r="M122" i="1"/>
  <c r="M124" i="1"/>
  <c r="M126" i="1"/>
  <c r="M69" i="1"/>
  <c r="M78" i="1"/>
  <c r="M72" i="1"/>
  <c r="M77" i="1"/>
  <c r="M89" i="1"/>
  <c r="M91" i="1"/>
  <c r="M93" i="1"/>
  <c r="M95" i="1"/>
  <c r="M97" i="1"/>
  <c r="M99" i="1"/>
  <c r="M101" i="1"/>
  <c r="M103" i="1"/>
  <c r="M105" i="1"/>
  <c r="M107" i="1"/>
  <c r="M109" i="1"/>
  <c r="M111" i="1"/>
  <c r="M113" i="1"/>
  <c r="M115" i="1"/>
  <c r="M117" i="1"/>
  <c r="M119" i="1"/>
  <c r="M121" i="1"/>
  <c r="M123" i="1"/>
  <c r="M125" i="1"/>
  <c r="M73" i="1"/>
  <c r="M76" i="1"/>
  <c r="M71" i="1"/>
  <c r="M83" i="1"/>
  <c r="M81" i="1"/>
  <c r="M67" i="1"/>
  <c r="M85" i="1"/>
  <c r="M68" i="1"/>
  <c r="M79" i="1"/>
  <c r="M86" i="1"/>
  <c r="M70" i="1"/>
  <c r="M66" i="1"/>
  <c r="M65" i="1"/>
  <c r="M64" i="1"/>
  <c r="M80" i="1"/>
  <c r="M74" i="1"/>
  <c r="M35" i="1"/>
  <c r="M37" i="1"/>
  <c r="M39" i="1"/>
  <c r="M41" i="1"/>
  <c r="M43" i="1"/>
  <c r="M45" i="1"/>
  <c r="M47" i="1"/>
  <c r="M49" i="1"/>
  <c r="M51" i="1"/>
  <c r="M53" i="1"/>
  <c r="M55" i="1"/>
  <c r="M57" i="1"/>
  <c r="M59" i="1"/>
  <c r="M61" i="1"/>
  <c r="M34" i="1"/>
  <c r="M36" i="1"/>
  <c r="M38" i="1"/>
  <c r="M40" i="1"/>
  <c r="M42" i="1"/>
  <c r="M44" i="1"/>
  <c r="M46" i="1"/>
  <c r="M48" i="1"/>
  <c r="M50" i="1"/>
  <c r="M52" i="1"/>
  <c r="M54" i="1"/>
  <c r="M56" i="1"/>
  <c r="M58" i="1"/>
  <c r="M60" i="1"/>
  <c r="M62" i="1"/>
  <c r="M128" i="1"/>
  <c r="M130" i="1"/>
  <c r="M132" i="1"/>
  <c r="M134" i="1"/>
  <c r="M136" i="1"/>
  <c r="M127" i="1"/>
  <c r="M129" i="1"/>
  <c r="M131" i="1"/>
  <c r="M133" i="1"/>
  <c r="M135" i="1"/>
  <c r="M33" i="1"/>
  <c r="M63" i="1"/>
  <c r="I2" i="1"/>
  <c r="J2" i="1"/>
  <c r="K2" i="1" s="1"/>
  <c r="L2" i="1"/>
  <c r="M2" i="1" s="1"/>
  <c r="I3" i="1"/>
  <c r="J3" i="1"/>
  <c r="K3" i="1" s="1"/>
  <c r="L3" i="1"/>
  <c r="I4" i="1"/>
  <c r="J4" i="1"/>
  <c r="K4" i="1" s="1"/>
  <c r="L4" i="1"/>
  <c r="I5" i="1"/>
  <c r="J5" i="1"/>
  <c r="K5" i="1" s="1"/>
  <c r="L5" i="1"/>
  <c r="I6" i="1"/>
  <c r="J6" i="1"/>
  <c r="K6" i="1" s="1"/>
  <c r="L6" i="1"/>
  <c r="I7" i="1"/>
  <c r="J7" i="1"/>
  <c r="K7" i="1" s="1"/>
  <c r="L7" i="1"/>
  <c r="I8" i="1"/>
  <c r="J8" i="1"/>
  <c r="K8" i="1" s="1"/>
  <c r="L8" i="1"/>
  <c r="I9" i="1"/>
  <c r="J9" i="1"/>
  <c r="K9" i="1" s="1"/>
  <c r="L9" i="1"/>
  <c r="I10" i="1"/>
  <c r="J10" i="1"/>
  <c r="K10" i="1" s="1"/>
  <c r="L10" i="1"/>
  <c r="J11" i="1"/>
  <c r="K11" i="1" s="1"/>
  <c r="I11" i="1"/>
  <c r="L11" i="1"/>
  <c r="M11" i="1" s="1"/>
  <c r="I12" i="1"/>
  <c r="J12" i="1"/>
  <c r="K12" i="1" s="1"/>
  <c r="L12" i="1"/>
  <c r="J13" i="1"/>
  <c r="K13" i="1" s="1"/>
  <c r="I13" i="1"/>
  <c r="L13" i="1"/>
  <c r="I14" i="1"/>
  <c r="J14" i="1"/>
  <c r="K14" i="1" s="1"/>
  <c r="L14" i="1"/>
  <c r="I15" i="1"/>
  <c r="J15" i="1"/>
  <c r="K15" i="1" s="1"/>
  <c r="L15" i="1"/>
  <c r="I16" i="1"/>
  <c r="J16" i="1"/>
  <c r="K16" i="1" s="1"/>
  <c r="L16" i="1"/>
  <c r="I17" i="1"/>
  <c r="J17" i="1"/>
  <c r="K17" i="1" s="1"/>
  <c r="L17" i="1"/>
  <c r="J18" i="1"/>
  <c r="K18" i="1" s="1"/>
  <c r="I18" i="1"/>
  <c r="L18" i="1"/>
  <c r="I19" i="1"/>
  <c r="J19" i="1"/>
  <c r="K19" i="1" s="1"/>
  <c r="L19" i="1"/>
  <c r="J20" i="1"/>
  <c r="K20" i="1" s="1"/>
  <c r="I20" i="1"/>
  <c r="L20" i="1"/>
  <c r="I21" i="1"/>
  <c r="J21" i="1"/>
  <c r="K21" i="1" s="1"/>
  <c r="L21" i="1"/>
  <c r="J22" i="1"/>
  <c r="K22" i="1" s="1"/>
  <c r="I22" i="1"/>
  <c r="L22" i="1"/>
  <c r="J23" i="1"/>
  <c r="K23" i="1" s="1"/>
  <c r="I23" i="1"/>
  <c r="L23" i="1"/>
  <c r="J24" i="1"/>
  <c r="K24" i="1" s="1"/>
  <c r="I24" i="1"/>
  <c r="L24" i="1"/>
  <c r="J25" i="1"/>
  <c r="K25" i="1" s="1"/>
  <c r="I25" i="1"/>
  <c r="L25" i="1"/>
  <c r="J26" i="1"/>
  <c r="K26" i="1" s="1"/>
  <c r="I26" i="1"/>
  <c r="L26" i="1"/>
  <c r="I27" i="1"/>
  <c r="J27" i="1"/>
  <c r="K27" i="1" s="1"/>
  <c r="L27" i="1"/>
  <c r="J28" i="1"/>
  <c r="K28" i="1" s="1"/>
  <c r="I28" i="1"/>
  <c r="L28" i="1"/>
  <c r="I29" i="1"/>
  <c r="J29" i="1"/>
  <c r="K29" i="1" s="1"/>
  <c r="L29" i="1"/>
  <c r="J30" i="1"/>
  <c r="K30" i="1" s="1"/>
  <c r="I30" i="1"/>
  <c r="L30" i="1"/>
  <c r="J31" i="1"/>
  <c r="K31" i="1" s="1"/>
  <c r="I31" i="1"/>
  <c r="L31" i="1"/>
  <c r="I32" i="1"/>
  <c r="J32" i="1"/>
  <c r="K32" i="1" s="1"/>
  <c r="L32" i="1"/>
  <c r="L87" i="1" l="1"/>
  <c r="L138" i="1" s="1"/>
  <c r="I87" i="1"/>
  <c r="I138" i="1" s="1"/>
  <c r="K87" i="1"/>
  <c r="J87" i="1"/>
  <c r="J138" i="1" s="1"/>
  <c r="M137" i="1"/>
  <c r="K137" i="1"/>
  <c r="M25" i="1"/>
  <c r="M29" i="1"/>
  <c r="M28" i="1"/>
  <c r="M9" i="1"/>
  <c r="M30" i="1"/>
  <c r="M26" i="1"/>
  <c r="M32" i="1"/>
  <c r="M27" i="1"/>
  <c r="M31" i="1"/>
  <c r="M8" i="1"/>
  <c r="M5" i="1"/>
  <c r="M10" i="1"/>
  <c r="M7" i="1"/>
  <c r="M4" i="1"/>
  <c r="M3" i="1"/>
  <c r="M6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87" i="1" l="1"/>
  <c r="M138" i="1" s="1"/>
  <c r="K138" i="1"/>
</calcChain>
</file>

<file path=xl/sharedStrings.xml><?xml version="1.0" encoding="utf-8"?>
<sst xmlns="http://schemas.openxmlformats.org/spreadsheetml/2006/main" count="1" uniqueCount="1">
  <si>
    <t>ГДЕ n-номер строки импортированного значения в ЛИСТ1 A1 (т.е. в моем примере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</si>
</sst>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3">
    <xf numFmtId="0" fontId="0" fillId="0" borderId="0"/>
    <xf numFmtId="0" fontId="2" fillId="2" borderId="4" applyNumberFormat="0" applyAlignment="0" applyProtection="0"/>
    <xf numFmtId="0" fontId="6" fillId="0" borderId="0"/>
  </cellStyleXfs>
  <cellXfs count="20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2" fontId="0" fillId="0" borderId="0" xfId="0" applyNumberFormat="1" applyBorder="1"/>
    <xf numFmtId="0" fontId="3" fillId="0" borderId="0" xfId="0" applyFont="1"/>
    <xf numFmtId="2" fontId="4" fillId="0" borderId="0" xfId="0" applyNumberFormat="1" applyFont="1"/>
    <xf numFmtId="0" fontId="4" fillId="0" borderId="0" xfId="0" applyFont="1"/>
    <xf numFmtId="0" fontId="5" fillId="0" borderId="0" xfId="0" applyFont="1"/>
    <xf numFmtId="0" fontId="2" fillId="2" borderId="5" xfId="1" applyNumberFormat="1" applyBorder="1"/>
    <xf numFmtId="2" fontId="2" fillId="2" borderId="5" xfId="1" applyNumberFormat="1" applyBorder="1"/>
    <xf numFmtId="0" fontId="5" fillId="0" borderId="1" xfId="0" applyFont="1" applyBorder="1"/>
    <xf numFmtId="2" fontId="5" fillId="0" borderId="1" xfId="0" applyNumberFormat="1" applyFont="1" applyBorder="1"/>
    <xf numFmtId="0" fontId="0" fillId="0" borderId="1" xfId="0" quotePrefix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3">
    <cellStyle name="Вывод" xfId="1" builtinId="21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2;&#1045;&#1053;&#10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1">
          <cell r="F11">
            <v>20</v>
          </cell>
          <cell r="G11">
            <v>67</v>
          </cell>
          <cell r="H11">
            <v>67</v>
          </cell>
          <cell r="I11">
            <v>67</v>
          </cell>
          <cell r="J11">
            <v>80</v>
          </cell>
        </row>
        <row r="12">
          <cell r="F12">
            <v>20</v>
          </cell>
          <cell r="G12">
            <v>110</v>
          </cell>
          <cell r="H12">
            <v>126</v>
          </cell>
        </row>
        <row r="13">
          <cell r="F13">
            <v>20</v>
          </cell>
          <cell r="G13">
            <v>110</v>
          </cell>
          <cell r="H13">
            <v>110</v>
          </cell>
          <cell r="I13">
            <v>110</v>
          </cell>
          <cell r="J13">
            <v>130</v>
          </cell>
        </row>
        <row r="14">
          <cell r="F14">
            <v>40</v>
          </cell>
          <cell r="G14">
            <v>127</v>
          </cell>
          <cell r="H14">
            <v>125</v>
          </cell>
        </row>
        <row r="15">
          <cell r="F15">
            <v>40</v>
          </cell>
          <cell r="G15">
            <v>121</v>
          </cell>
          <cell r="H15">
            <v>153</v>
          </cell>
        </row>
        <row r="16">
          <cell r="F16">
            <v>61</v>
          </cell>
          <cell r="G16">
            <v>43</v>
          </cell>
          <cell r="H16">
            <v>43</v>
          </cell>
          <cell r="I16">
            <v>45</v>
          </cell>
          <cell r="J16">
            <v>83</v>
          </cell>
        </row>
        <row r="17">
          <cell r="F17">
            <v>40</v>
          </cell>
          <cell r="G17">
            <v>130</v>
          </cell>
          <cell r="H17">
            <v>157</v>
          </cell>
        </row>
        <row r="18">
          <cell r="F18">
            <v>61</v>
          </cell>
          <cell r="G18">
            <v>68</v>
          </cell>
          <cell r="H18">
            <v>68</v>
          </cell>
          <cell r="I18">
            <v>70</v>
          </cell>
          <cell r="J18">
            <v>90</v>
          </cell>
        </row>
        <row r="19">
          <cell r="F19">
            <v>61</v>
          </cell>
          <cell r="G19">
            <v>68</v>
          </cell>
          <cell r="H19">
            <v>68</v>
          </cell>
          <cell r="I19">
            <v>68</v>
          </cell>
          <cell r="J19">
            <v>88</v>
          </cell>
        </row>
        <row r="20">
          <cell r="F20">
            <v>61</v>
          </cell>
          <cell r="G20">
            <v>68</v>
          </cell>
          <cell r="H20">
            <v>68</v>
          </cell>
          <cell r="I20">
            <v>68</v>
          </cell>
          <cell r="J20">
            <v>88</v>
          </cell>
        </row>
        <row r="21">
          <cell r="F21">
            <v>20</v>
          </cell>
          <cell r="G21">
            <v>110</v>
          </cell>
          <cell r="H21">
            <v>130</v>
          </cell>
        </row>
        <row r="22">
          <cell r="F22">
            <v>61</v>
          </cell>
          <cell r="G22">
            <v>66</v>
          </cell>
          <cell r="H22">
            <v>107</v>
          </cell>
        </row>
        <row r="23">
          <cell r="F23">
            <v>40</v>
          </cell>
          <cell r="G23">
            <v>87</v>
          </cell>
          <cell r="H23">
            <v>87</v>
          </cell>
          <cell r="I23">
            <v>85</v>
          </cell>
          <cell r="J23">
            <v>78</v>
          </cell>
        </row>
        <row r="24">
          <cell r="F24">
            <v>40</v>
          </cell>
          <cell r="G24">
            <v>83</v>
          </cell>
          <cell r="H24">
            <v>83</v>
          </cell>
          <cell r="I24">
            <v>81</v>
          </cell>
          <cell r="J24">
            <v>76</v>
          </cell>
        </row>
        <row r="25">
          <cell r="F25">
            <v>40</v>
          </cell>
          <cell r="G25">
            <v>130</v>
          </cell>
          <cell r="H25">
            <v>127</v>
          </cell>
        </row>
        <row r="26">
          <cell r="F26">
            <v>20</v>
          </cell>
          <cell r="G26">
            <v>110</v>
          </cell>
          <cell r="H26">
            <v>110</v>
          </cell>
          <cell r="I26">
            <v>110</v>
          </cell>
          <cell r="J26">
            <v>130</v>
          </cell>
        </row>
        <row r="27">
          <cell r="F27">
            <v>20</v>
          </cell>
          <cell r="G27">
            <v>110</v>
          </cell>
          <cell r="H27">
            <v>110</v>
          </cell>
          <cell r="I27">
            <v>110</v>
          </cell>
          <cell r="J27">
            <v>130</v>
          </cell>
        </row>
        <row r="28">
          <cell r="F28">
            <v>20</v>
          </cell>
          <cell r="G28">
            <v>69</v>
          </cell>
          <cell r="H28">
            <v>69</v>
          </cell>
          <cell r="I28">
            <v>69</v>
          </cell>
          <cell r="J28">
            <v>82</v>
          </cell>
        </row>
        <row r="29">
          <cell r="F29">
            <v>60</v>
          </cell>
          <cell r="G29">
            <v>130</v>
          </cell>
          <cell r="H29">
            <v>140</v>
          </cell>
        </row>
        <row r="30">
          <cell r="F30">
            <v>61</v>
          </cell>
          <cell r="G30">
            <v>68</v>
          </cell>
          <cell r="H30">
            <v>68</v>
          </cell>
          <cell r="I30">
            <v>68</v>
          </cell>
          <cell r="J30">
            <v>88</v>
          </cell>
        </row>
        <row r="31">
          <cell r="F31">
            <v>20</v>
          </cell>
          <cell r="G31">
            <v>110</v>
          </cell>
          <cell r="H31">
            <v>110</v>
          </cell>
        </row>
        <row r="32">
          <cell r="F32">
            <v>40</v>
          </cell>
          <cell r="G32">
            <v>85</v>
          </cell>
          <cell r="H32">
            <v>85</v>
          </cell>
          <cell r="I32">
            <v>83</v>
          </cell>
          <cell r="J32">
            <v>76</v>
          </cell>
        </row>
        <row r="33">
          <cell r="F33">
            <v>40</v>
          </cell>
          <cell r="G33">
            <v>121</v>
          </cell>
          <cell r="H33">
            <v>153</v>
          </cell>
        </row>
        <row r="34">
          <cell r="F34">
            <v>40</v>
          </cell>
          <cell r="G34">
            <v>83</v>
          </cell>
          <cell r="H34">
            <v>83</v>
          </cell>
          <cell r="I34">
            <v>81</v>
          </cell>
          <cell r="J34">
            <v>76</v>
          </cell>
        </row>
        <row r="35">
          <cell r="F35">
            <v>20</v>
          </cell>
          <cell r="G35">
            <v>69</v>
          </cell>
          <cell r="H35">
            <v>69</v>
          </cell>
          <cell r="I35">
            <v>69</v>
          </cell>
          <cell r="J35">
            <v>82</v>
          </cell>
        </row>
        <row r="36">
          <cell r="F36">
            <v>20</v>
          </cell>
          <cell r="G36">
            <v>110</v>
          </cell>
          <cell r="H36">
            <v>130</v>
          </cell>
        </row>
        <row r="37">
          <cell r="F37">
            <v>61</v>
          </cell>
          <cell r="G37">
            <v>66</v>
          </cell>
          <cell r="H37">
            <v>107</v>
          </cell>
        </row>
        <row r="38">
          <cell r="F38">
            <v>20</v>
          </cell>
          <cell r="G38">
            <v>69</v>
          </cell>
          <cell r="H38">
            <v>75</v>
          </cell>
        </row>
        <row r="39">
          <cell r="F39">
            <v>20</v>
          </cell>
          <cell r="G39">
            <v>69</v>
          </cell>
          <cell r="H39">
            <v>75</v>
          </cell>
        </row>
        <row r="40">
          <cell r="F40">
            <v>61</v>
          </cell>
          <cell r="G40">
            <v>45</v>
          </cell>
          <cell r="H40">
            <v>45</v>
          </cell>
          <cell r="I40">
            <v>47</v>
          </cell>
          <cell r="J40">
            <v>85</v>
          </cell>
        </row>
        <row r="95">
          <cell r="F95">
            <v>20</v>
          </cell>
          <cell r="G95">
            <v>110</v>
          </cell>
          <cell r="H95">
            <v>110</v>
          </cell>
          <cell r="I95">
            <v>110</v>
          </cell>
          <cell r="J95">
            <v>130</v>
          </cell>
        </row>
        <row r="96">
          <cell r="F96">
            <v>40</v>
          </cell>
          <cell r="G96">
            <v>87</v>
          </cell>
          <cell r="H96">
            <v>87</v>
          </cell>
          <cell r="I96">
            <v>85</v>
          </cell>
          <cell r="J96">
            <v>78</v>
          </cell>
        </row>
        <row r="97">
          <cell r="F97">
            <v>20</v>
          </cell>
          <cell r="G97">
            <v>110</v>
          </cell>
          <cell r="H97">
            <v>127</v>
          </cell>
        </row>
        <row r="98">
          <cell r="F98">
            <v>20</v>
          </cell>
          <cell r="G98">
            <v>110</v>
          </cell>
          <cell r="H98">
            <v>130</v>
          </cell>
        </row>
        <row r="99">
          <cell r="F99">
            <v>40</v>
          </cell>
          <cell r="G99">
            <v>85</v>
          </cell>
          <cell r="H99">
            <v>85</v>
          </cell>
          <cell r="I99">
            <v>83</v>
          </cell>
          <cell r="J99">
            <v>76</v>
          </cell>
        </row>
        <row r="100">
          <cell r="F100">
            <v>60</v>
          </cell>
          <cell r="G100">
            <v>130</v>
          </cell>
          <cell r="H100">
            <v>140</v>
          </cell>
        </row>
        <row r="101">
          <cell r="F101">
            <v>40</v>
          </cell>
          <cell r="G101">
            <v>130</v>
          </cell>
          <cell r="H101">
            <v>157</v>
          </cell>
        </row>
        <row r="102">
          <cell r="F102">
            <v>20</v>
          </cell>
          <cell r="G102">
            <v>65</v>
          </cell>
          <cell r="H102">
            <v>65</v>
          </cell>
          <cell r="I102">
            <v>65</v>
          </cell>
          <cell r="J102">
            <v>79</v>
          </cell>
        </row>
        <row r="103">
          <cell r="F103">
            <v>20</v>
          </cell>
          <cell r="G103">
            <v>67</v>
          </cell>
          <cell r="H103">
            <v>67</v>
          </cell>
          <cell r="I103">
            <v>67</v>
          </cell>
          <cell r="J103">
            <v>80</v>
          </cell>
        </row>
        <row r="104">
          <cell r="F104">
            <v>61</v>
          </cell>
          <cell r="G104">
            <v>68</v>
          </cell>
          <cell r="H104">
            <v>68</v>
          </cell>
          <cell r="I104">
            <v>70</v>
          </cell>
          <cell r="J104">
            <v>90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B12" sqref="B12"/>
    </sheetView>
  </sheetViews>
  <sheetFormatPr defaultRowHeight="15" x14ac:dyDescent="0.25"/>
  <cols>
    <col min="1" max="1" width="12.85546875" customWidth="1"/>
  </cols>
  <sheetData>
    <row r="1" spans="1:12" x14ac:dyDescent="0.25">
      <c r="A1" s="13">
        <f>ЛИСТ2!B2</f>
        <v>130</v>
      </c>
    </row>
    <row r="5" spans="1:12" x14ac:dyDescent="0.25">
      <c r="K5" s="13">
        <f ca="1">INDIRECT("ЛИСТ2!C"&amp;ROW(INDIRECT(SUBSTITUTE(_xlfn.FORMULATEXT(A1),"=",))))</f>
        <v>127</v>
      </c>
    </row>
    <row r="7" spans="1:12" x14ac:dyDescent="0.25">
      <c r="E7" s="13">
        <f ca="1">INDIRECT("ЛИСТ2!E"&amp;ROW(INDIRECT(SUBSTITUTE(_xlfn.FORMULATEXT(A1),"=",))))</f>
        <v>126</v>
      </c>
    </row>
    <row r="9" spans="1:12" x14ac:dyDescent="0.25">
      <c r="L9" s="13">
        <f ca="1">INDIRECT("ЛИСТ2!D"&amp;ROW(INDIRECT(SUBSTITUTE(_xlfn.FORMULATEXT(A1),"=",))))</f>
        <v>110</v>
      </c>
    </row>
    <row r="12" spans="1:12" x14ac:dyDescent="0.25">
      <c r="B12" s="13">
        <f ca="1">INDIRECT("ЛИСТ2!J"&amp;ROW(INDIRECT(SUBSTITUTE(_xlfn.FORMULATEXT(A1),"=",))))</f>
        <v>11726</v>
      </c>
    </row>
    <row r="15" spans="1:12" x14ac:dyDescent="0.25">
      <c r="D15" t="s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8"/>
  <sheetViews>
    <sheetView workbookViewId="0">
      <pane ySplit="8280" topLeftCell="A136"/>
      <selection activeCell="D15" sqref="D15"/>
      <selection pane="bottomLeft" activeCell="A87" sqref="A87:XFD88"/>
    </sheetView>
  </sheetViews>
  <sheetFormatPr defaultRowHeight="15" x14ac:dyDescent="0.25"/>
  <cols>
    <col min="1" max="3" width="4" customWidth="1"/>
    <col min="4" max="4" width="3.7109375" customWidth="1"/>
    <col min="5" max="5" width="3.85546875" customWidth="1"/>
    <col min="6" max="6" width="8.7109375" customWidth="1"/>
    <col min="7" max="7" width="7.5703125" bestFit="1" customWidth="1"/>
    <col min="8" max="8" width="8" customWidth="1"/>
    <col min="9" max="9" width="8.7109375" customWidth="1"/>
    <col min="10" max="10" width="9.42578125" customWidth="1"/>
    <col min="11" max="11" width="12.140625" style="3" customWidth="1"/>
    <col min="12" max="12" width="11.140625" style="3" customWidth="1"/>
    <col min="13" max="13" width="14.28515625" style="3" customWidth="1"/>
    <col min="14" max="14" width="10.5703125" bestFit="1" customWidth="1"/>
  </cols>
  <sheetData>
    <row r="1" spans="1:14" ht="1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4" x14ac:dyDescent="0.25">
      <c r="A2" s="1">
        <v>40</v>
      </c>
      <c r="B2" s="1">
        <v>130</v>
      </c>
      <c r="C2" s="1">
        <v>127</v>
      </c>
      <c r="D2" s="1">
        <v>110</v>
      </c>
      <c r="E2" s="1">
        <v>126</v>
      </c>
      <c r="F2" s="1">
        <f t="shared" ref="F2:F33" si="0">A2+B2+C2+D2+E2</f>
        <v>533</v>
      </c>
      <c r="G2">
        <v>22</v>
      </c>
      <c r="H2" s="1">
        <v>1</v>
      </c>
      <c r="I2" s="1">
        <f>H2*G2:G3</f>
        <v>22</v>
      </c>
      <c r="J2" s="1">
        <f>F2*G2</f>
        <v>11726</v>
      </c>
      <c r="K2" s="2">
        <f>(J2/100)*63</f>
        <v>7387.38</v>
      </c>
      <c r="L2" s="2">
        <f>18*H2*G2</f>
        <v>396</v>
      </c>
      <c r="M2" s="2">
        <f>L2*(F2/2)</f>
        <v>105534</v>
      </c>
      <c r="N2" s="4"/>
    </row>
    <row r="3" spans="1:14" x14ac:dyDescent="0.25">
      <c r="A3" s="1">
        <v>20</v>
      </c>
      <c r="B3" s="1">
        <v>110</v>
      </c>
      <c r="C3" s="1">
        <v>126</v>
      </c>
      <c r="D3" s="1">
        <v>121</v>
      </c>
      <c r="E3" s="1">
        <v>153</v>
      </c>
      <c r="F3" s="1">
        <f t="shared" si="0"/>
        <v>530</v>
      </c>
      <c r="G3" s="1">
        <v>24</v>
      </c>
      <c r="H3" s="1">
        <v>1</v>
      </c>
      <c r="I3" s="1">
        <f t="shared" ref="I3:I31" si="1">H3*G3:G4</f>
        <v>24</v>
      </c>
      <c r="J3" s="1">
        <f t="shared" ref="J3:J32" si="2">F3*G3</f>
        <v>12720</v>
      </c>
      <c r="K3" s="2">
        <f t="shared" ref="K3:K66" si="3">(J3/100)*63</f>
        <v>8013.6</v>
      </c>
      <c r="L3" s="2">
        <f t="shared" ref="L3:L32" si="4">18*H3*G3</f>
        <v>432</v>
      </c>
      <c r="M3" s="2">
        <f t="shared" ref="M3:M32" si="5">L3*(F3/2)</f>
        <v>114480</v>
      </c>
      <c r="N3" s="4"/>
    </row>
    <row r="4" spans="1:14" x14ac:dyDescent="0.25">
      <c r="A4" s="1">
        <v>40</v>
      </c>
      <c r="B4" s="1">
        <v>121</v>
      </c>
      <c r="C4" s="1">
        <v>153</v>
      </c>
      <c r="D4" s="1">
        <v>130</v>
      </c>
      <c r="E4" s="1">
        <v>140</v>
      </c>
      <c r="F4" s="1">
        <f t="shared" si="0"/>
        <v>584</v>
      </c>
      <c r="G4" s="1">
        <v>23</v>
      </c>
      <c r="H4" s="1">
        <v>1</v>
      </c>
      <c r="I4" s="1">
        <f t="shared" si="1"/>
        <v>23</v>
      </c>
      <c r="J4" s="1">
        <f t="shared" si="2"/>
        <v>13432</v>
      </c>
      <c r="K4" s="2">
        <f t="shared" si="3"/>
        <v>8462.16</v>
      </c>
      <c r="L4" s="2">
        <f t="shared" si="4"/>
        <v>414</v>
      </c>
      <c r="M4" s="2">
        <f t="shared" si="5"/>
        <v>120888</v>
      </c>
      <c r="N4" s="4"/>
    </row>
    <row r="5" spans="1:14" x14ac:dyDescent="0.25">
      <c r="A5" s="1">
        <v>61</v>
      </c>
      <c r="B5" s="1">
        <v>130</v>
      </c>
      <c r="C5" s="1">
        <v>140</v>
      </c>
      <c r="D5" s="1">
        <v>130</v>
      </c>
      <c r="E5" s="1">
        <v>127</v>
      </c>
      <c r="F5" s="1">
        <f t="shared" si="0"/>
        <v>588</v>
      </c>
      <c r="G5" s="1">
        <v>25</v>
      </c>
      <c r="H5" s="1">
        <v>1</v>
      </c>
      <c r="I5" s="1">
        <f t="shared" si="1"/>
        <v>25</v>
      </c>
      <c r="J5" s="1">
        <f t="shared" si="2"/>
        <v>14700</v>
      </c>
      <c r="K5" s="2">
        <f t="shared" si="3"/>
        <v>9261</v>
      </c>
      <c r="L5" s="2">
        <f t="shared" si="4"/>
        <v>450</v>
      </c>
      <c r="M5" s="2">
        <f t="shared" si="5"/>
        <v>132300</v>
      </c>
      <c r="N5" s="4"/>
    </row>
    <row r="6" spans="1:14" x14ac:dyDescent="0.25">
      <c r="A6" s="1">
        <v>40</v>
      </c>
      <c r="B6" s="1">
        <v>130</v>
      </c>
      <c r="C6" s="1">
        <v>127</v>
      </c>
      <c r="D6" s="1">
        <v>87</v>
      </c>
      <c r="E6" s="1">
        <v>87</v>
      </c>
      <c r="F6" s="1">
        <f t="shared" si="0"/>
        <v>471</v>
      </c>
      <c r="G6" s="1">
        <v>25</v>
      </c>
      <c r="H6" s="1">
        <v>1</v>
      </c>
      <c r="I6" s="1">
        <f t="shared" si="1"/>
        <v>25</v>
      </c>
      <c r="J6" s="1">
        <f t="shared" si="2"/>
        <v>11775</v>
      </c>
      <c r="K6" s="2">
        <f t="shared" si="3"/>
        <v>7418.25</v>
      </c>
      <c r="L6" s="2">
        <f t="shared" si="4"/>
        <v>450</v>
      </c>
      <c r="M6" s="2">
        <f t="shared" si="5"/>
        <v>105975</v>
      </c>
      <c r="N6" s="4"/>
    </row>
    <row r="7" spans="1:14" x14ac:dyDescent="0.25">
      <c r="A7" s="1">
        <v>40</v>
      </c>
      <c r="B7" s="1">
        <v>87</v>
      </c>
      <c r="C7" s="1">
        <v>87</v>
      </c>
      <c r="D7" s="1">
        <v>110</v>
      </c>
      <c r="E7" s="1">
        <v>130</v>
      </c>
      <c r="F7" s="1">
        <f t="shared" si="0"/>
        <v>454</v>
      </c>
      <c r="G7" s="1">
        <v>23</v>
      </c>
      <c r="H7" s="1">
        <v>2</v>
      </c>
      <c r="I7" s="1">
        <f t="shared" si="1"/>
        <v>46</v>
      </c>
      <c r="J7" s="1">
        <f t="shared" si="2"/>
        <v>10442</v>
      </c>
      <c r="K7" s="2">
        <f t="shared" si="3"/>
        <v>6578.46</v>
      </c>
      <c r="L7" s="2">
        <f t="shared" si="4"/>
        <v>828</v>
      </c>
      <c r="M7" s="2">
        <f t="shared" si="5"/>
        <v>187956</v>
      </c>
      <c r="N7" s="4"/>
    </row>
    <row r="8" spans="1:14" x14ac:dyDescent="0.25">
      <c r="A8" s="1">
        <v>20</v>
      </c>
      <c r="B8" s="1">
        <v>110</v>
      </c>
      <c r="C8" s="1">
        <v>130</v>
      </c>
      <c r="D8" s="1">
        <v>65</v>
      </c>
      <c r="E8" s="1">
        <v>65</v>
      </c>
      <c r="F8" s="1">
        <f t="shared" si="0"/>
        <v>390</v>
      </c>
      <c r="G8" s="1">
        <v>23</v>
      </c>
      <c r="H8" s="1">
        <v>1</v>
      </c>
      <c r="I8" s="1">
        <f t="shared" si="1"/>
        <v>23</v>
      </c>
      <c r="J8" s="1">
        <f t="shared" si="2"/>
        <v>8970</v>
      </c>
      <c r="K8" s="2">
        <f t="shared" si="3"/>
        <v>5651.1</v>
      </c>
      <c r="L8" s="2">
        <f t="shared" si="4"/>
        <v>414</v>
      </c>
      <c r="M8" s="2">
        <f t="shared" si="5"/>
        <v>80730</v>
      </c>
      <c r="N8" s="4"/>
    </row>
    <row r="9" spans="1:14" x14ac:dyDescent="0.25">
      <c r="A9" s="1">
        <v>20</v>
      </c>
      <c r="B9" s="1">
        <v>65</v>
      </c>
      <c r="C9" s="1">
        <v>65</v>
      </c>
      <c r="D9" s="1">
        <v>130</v>
      </c>
      <c r="E9" s="1">
        <v>157</v>
      </c>
      <c r="F9" s="1">
        <f t="shared" si="0"/>
        <v>437</v>
      </c>
      <c r="G9" s="1">
        <v>3</v>
      </c>
      <c r="H9" s="1">
        <v>2</v>
      </c>
      <c r="I9" s="1">
        <f t="shared" si="1"/>
        <v>6</v>
      </c>
      <c r="J9" s="1">
        <f t="shared" si="2"/>
        <v>1311</v>
      </c>
      <c r="K9" s="2">
        <f t="shared" si="3"/>
        <v>825.93</v>
      </c>
      <c r="L9" s="2">
        <f t="shared" si="4"/>
        <v>108</v>
      </c>
      <c r="M9" s="2">
        <f t="shared" si="5"/>
        <v>23598</v>
      </c>
      <c r="N9" s="4"/>
    </row>
    <row r="10" spans="1:14" x14ac:dyDescent="0.25">
      <c r="A10" s="1">
        <v>40</v>
      </c>
      <c r="B10" s="1">
        <v>130</v>
      </c>
      <c r="C10" s="1">
        <v>157</v>
      </c>
      <c r="D10" s="1">
        <v>65</v>
      </c>
      <c r="E10" s="1">
        <v>65</v>
      </c>
      <c r="F10" s="1">
        <f t="shared" si="0"/>
        <v>457</v>
      </c>
      <c r="G10" s="1">
        <v>23</v>
      </c>
      <c r="H10" s="1">
        <v>1</v>
      </c>
      <c r="I10" s="1">
        <f t="shared" si="1"/>
        <v>23</v>
      </c>
      <c r="J10" s="1">
        <f t="shared" si="2"/>
        <v>10511</v>
      </c>
      <c r="K10" s="2">
        <f t="shared" si="3"/>
        <v>6621.93</v>
      </c>
      <c r="L10" s="2">
        <f t="shared" si="4"/>
        <v>414</v>
      </c>
      <c r="M10" s="2">
        <f t="shared" si="5"/>
        <v>94599</v>
      </c>
      <c r="N10" s="4"/>
    </row>
    <row r="11" spans="1:14" x14ac:dyDescent="0.25">
      <c r="A11" s="1">
        <v>20</v>
      </c>
      <c r="B11" s="1">
        <v>65</v>
      </c>
      <c r="C11" s="1">
        <v>65</v>
      </c>
      <c r="D11" s="1">
        <v>85</v>
      </c>
      <c r="E11" s="1">
        <v>85</v>
      </c>
      <c r="F11" s="1">
        <f t="shared" si="0"/>
        <v>320</v>
      </c>
      <c r="G11" s="1">
        <v>14</v>
      </c>
      <c r="H11" s="1">
        <v>2</v>
      </c>
      <c r="I11" s="1">
        <f t="shared" si="1"/>
        <v>28</v>
      </c>
      <c r="J11" s="1">
        <f t="shared" si="2"/>
        <v>4480</v>
      </c>
      <c r="K11" s="2">
        <f t="shared" si="3"/>
        <v>2822.3999999999996</v>
      </c>
      <c r="L11" s="2">
        <f t="shared" si="4"/>
        <v>504</v>
      </c>
      <c r="M11" s="2">
        <f t="shared" si="5"/>
        <v>80640</v>
      </c>
      <c r="N11" s="4"/>
    </row>
    <row r="12" spans="1:14" x14ac:dyDescent="0.25">
      <c r="A12" s="1">
        <v>40</v>
      </c>
      <c r="B12" s="1">
        <v>85</v>
      </c>
      <c r="C12" s="1">
        <v>85</v>
      </c>
      <c r="D12" s="1">
        <v>67</v>
      </c>
      <c r="E12" s="1">
        <v>80</v>
      </c>
      <c r="F12" s="1">
        <f t="shared" si="0"/>
        <v>357</v>
      </c>
      <c r="G12" s="1">
        <v>23</v>
      </c>
      <c r="H12" s="1">
        <v>2</v>
      </c>
      <c r="I12" s="1">
        <f t="shared" si="1"/>
        <v>46</v>
      </c>
      <c r="J12" s="1">
        <f t="shared" si="2"/>
        <v>8211</v>
      </c>
      <c r="K12" s="2">
        <f t="shared" si="3"/>
        <v>5172.93</v>
      </c>
      <c r="L12" s="2">
        <f t="shared" si="4"/>
        <v>828</v>
      </c>
      <c r="M12" s="2">
        <f t="shared" si="5"/>
        <v>147798</v>
      </c>
      <c r="N12" s="4"/>
    </row>
    <row r="13" spans="1:14" x14ac:dyDescent="0.25">
      <c r="A13" s="1">
        <v>20</v>
      </c>
      <c r="B13" s="1">
        <v>67</v>
      </c>
      <c r="C13" s="1">
        <v>80</v>
      </c>
      <c r="D13" s="1">
        <v>68</v>
      </c>
      <c r="E13" s="1">
        <v>68</v>
      </c>
      <c r="F13" s="1">
        <f t="shared" si="0"/>
        <v>303</v>
      </c>
      <c r="G13">
        <v>22</v>
      </c>
      <c r="H13" s="1">
        <v>1</v>
      </c>
      <c r="I13" s="1">
        <f t="shared" si="1"/>
        <v>22</v>
      </c>
      <c r="J13" s="1">
        <f t="shared" si="2"/>
        <v>6666</v>
      </c>
      <c r="K13" s="2">
        <f t="shared" si="3"/>
        <v>4199.58</v>
      </c>
      <c r="L13" s="2">
        <f t="shared" si="4"/>
        <v>396</v>
      </c>
      <c r="M13" s="2">
        <f t="shared" si="5"/>
        <v>59994</v>
      </c>
      <c r="N13" s="4"/>
    </row>
    <row r="14" spans="1:14" x14ac:dyDescent="0.25">
      <c r="A14" s="1">
        <v>61</v>
      </c>
      <c r="B14" s="1">
        <v>68</v>
      </c>
      <c r="C14" s="1">
        <v>68</v>
      </c>
      <c r="D14" s="1">
        <v>110</v>
      </c>
      <c r="E14" s="1">
        <v>130</v>
      </c>
      <c r="F14" s="1">
        <f t="shared" si="0"/>
        <v>437</v>
      </c>
      <c r="G14">
        <v>23</v>
      </c>
      <c r="H14" s="1">
        <v>2</v>
      </c>
      <c r="I14" s="1">
        <f t="shared" si="1"/>
        <v>46</v>
      </c>
      <c r="J14" s="1">
        <f t="shared" si="2"/>
        <v>10051</v>
      </c>
      <c r="K14" s="2">
        <f t="shared" si="3"/>
        <v>6332.13</v>
      </c>
      <c r="L14" s="2">
        <f t="shared" si="4"/>
        <v>828</v>
      </c>
      <c r="M14" s="2">
        <f t="shared" si="5"/>
        <v>180918</v>
      </c>
      <c r="N14" s="4"/>
    </row>
    <row r="15" spans="1:14" x14ac:dyDescent="0.25">
      <c r="A15" s="1">
        <v>20</v>
      </c>
      <c r="B15" s="1">
        <v>110</v>
      </c>
      <c r="C15" s="1">
        <v>130</v>
      </c>
      <c r="D15" s="1">
        <v>110</v>
      </c>
      <c r="E15" s="1">
        <v>130</v>
      </c>
      <c r="F15" s="1">
        <f t="shared" si="0"/>
        <v>500</v>
      </c>
      <c r="G15">
        <v>20</v>
      </c>
      <c r="H15" s="1">
        <v>1</v>
      </c>
      <c r="I15" s="1">
        <f t="shared" si="1"/>
        <v>20</v>
      </c>
      <c r="J15" s="1">
        <f t="shared" si="2"/>
        <v>10000</v>
      </c>
      <c r="K15" s="2">
        <f t="shared" si="3"/>
        <v>6300</v>
      </c>
      <c r="L15" s="2">
        <f t="shared" si="4"/>
        <v>360</v>
      </c>
      <c r="M15" s="2">
        <f t="shared" si="5"/>
        <v>90000</v>
      </c>
      <c r="N15" s="4"/>
    </row>
    <row r="16" spans="1:14" x14ac:dyDescent="0.25">
      <c r="A16" s="1">
        <v>20</v>
      </c>
      <c r="B16" s="1">
        <v>110</v>
      </c>
      <c r="C16" s="1">
        <v>130</v>
      </c>
      <c r="D16" s="1">
        <v>110</v>
      </c>
      <c r="E16" s="1">
        <v>130</v>
      </c>
      <c r="F16" s="1">
        <f t="shared" si="0"/>
        <v>500</v>
      </c>
      <c r="G16">
        <v>25</v>
      </c>
      <c r="H16" s="1">
        <v>1</v>
      </c>
      <c r="I16" s="1">
        <f t="shared" si="1"/>
        <v>25</v>
      </c>
      <c r="J16" s="1">
        <f t="shared" si="2"/>
        <v>12500</v>
      </c>
      <c r="K16" s="2">
        <f t="shared" si="3"/>
        <v>7875</v>
      </c>
      <c r="L16" s="2">
        <f t="shared" si="4"/>
        <v>450</v>
      </c>
      <c r="M16" s="2">
        <f t="shared" si="5"/>
        <v>112500</v>
      </c>
      <c r="N16" s="4"/>
    </row>
    <row r="17" spans="1:14" x14ac:dyDescent="0.25">
      <c r="A17" s="1">
        <v>20</v>
      </c>
      <c r="B17" s="1">
        <v>110</v>
      </c>
      <c r="C17" s="1">
        <v>130</v>
      </c>
      <c r="D17" s="1">
        <v>87</v>
      </c>
      <c r="E17" s="1">
        <v>87</v>
      </c>
      <c r="F17" s="1">
        <f t="shared" si="0"/>
        <v>434</v>
      </c>
      <c r="G17">
        <v>5</v>
      </c>
      <c r="H17" s="1">
        <v>1</v>
      </c>
      <c r="I17" s="1">
        <f t="shared" si="1"/>
        <v>5</v>
      </c>
      <c r="J17" s="1">
        <f t="shared" si="2"/>
        <v>2170</v>
      </c>
      <c r="K17" s="2">
        <f t="shared" si="3"/>
        <v>1367.1</v>
      </c>
      <c r="L17" s="2">
        <f t="shared" si="4"/>
        <v>90</v>
      </c>
      <c r="M17" s="2">
        <f t="shared" si="5"/>
        <v>19530</v>
      </c>
      <c r="N17" s="4"/>
    </row>
    <row r="18" spans="1:14" x14ac:dyDescent="0.25">
      <c r="A18" s="1">
        <v>40</v>
      </c>
      <c r="B18" s="1">
        <v>87</v>
      </c>
      <c r="C18" s="1">
        <v>87</v>
      </c>
      <c r="D18" s="1">
        <v>110</v>
      </c>
      <c r="E18" s="1">
        <v>130</v>
      </c>
      <c r="F18" s="1">
        <f t="shared" si="0"/>
        <v>454</v>
      </c>
      <c r="G18">
        <v>10</v>
      </c>
      <c r="H18" s="1">
        <v>2</v>
      </c>
      <c r="I18" s="1">
        <f t="shared" si="1"/>
        <v>20</v>
      </c>
      <c r="J18" s="1">
        <f t="shared" si="2"/>
        <v>4540</v>
      </c>
      <c r="K18" s="2">
        <f t="shared" si="3"/>
        <v>2860.2</v>
      </c>
      <c r="L18" s="2">
        <f t="shared" si="4"/>
        <v>360</v>
      </c>
      <c r="M18" s="2">
        <f t="shared" si="5"/>
        <v>81720</v>
      </c>
      <c r="N18" s="4"/>
    </row>
    <row r="19" spans="1:14" x14ac:dyDescent="0.25">
      <c r="A19" s="1">
        <v>20</v>
      </c>
      <c r="B19" s="1">
        <v>110</v>
      </c>
      <c r="C19" s="1">
        <v>130</v>
      </c>
      <c r="D19" s="1">
        <v>65</v>
      </c>
      <c r="E19" s="1">
        <v>65</v>
      </c>
      <c r="F19" s="1">
        <f t="shared" si="0"/>
        <v>390</v>
      </c>
      <c r="G19">
        <v>12</v>
      </c>
      <c r="H19" s="1">
        <v>1</v>
      </c>
      <c r="I19" s="1">
        <f t="shared" si="1"/>
        <v>12</v>
      </c>
      <c r="J19" s="1">
        <f t="shared" si="2"/>
        <v>4680</v>
      </c>
      <c r="K19" s="2">
        <f t="shared" si="3"/>
        <v>2948.3999999999996</v>
      </c>
      <c r="L19" s="2">
        <f t="shared" si="4"/>
        <v>216</v>
      </c>
      <c r="M19" s="2">
        <f t="shared" si="5"/>
        <v>42120</v>
      </c>
      <c r="N19" s="4"/>
    </row>
    <row r="20" spans="1:14" x14ac:dyDescent="0.25">
      <c r="A20" s="1">
        <v>20</v>
      </c>
      <c r="B20" s="1">
        <v>65</v>
      </c>
      <c r="C20" s="1">
        <v>65</v>
      </c>
      <c r="D20" s="1">
        <v>43</v>
      </c>
      <c r="E20" s="1">
        <v>43</v>
      </c>
      <c r="F20" s="1">
        <f t="shared" si="0"/>
        <v>236</v>
      </c>
      <c r="G20">
        <v>20</v>
      </c>
      <c r="H20" s="1">
        <v>2</v>
      </c>
      <c r="I20" s="1">
        <f t="shared" si="1"/>
        <v>40</v>
      </c>
      <c r="J20" s="1">
        <f t="shared" si="2"/>
        <v>4720</v>
      </c>
      <c r="K20" s="2">
        <f t="shared" si="3"/>
        <v>2973.6000000000004</v>
      </c>
      <c r="L20" s="2">
        <f t="shared" si="4"/>
        <v>720</v>
      </c>
      <c r="M20" s="2">
        <f t="shared" si="5"/>
        <v>84960</v>
      </c>
      <c r="N20" s="4"/>
    </row>
    <row r="21" spans="1:14" x14ac:dyDescent="0.25">
      <c r="A21" s="1">
        <v>61</v>
      </c>
      <c r="B21" s="1">
        <v>43</v>
      </c>
      <c r="C21" s="1">
        <v>43</v>
      </c>
      <c r="D21" s="1">
        <v>45</v>
      </c>
      <c r="E21" s="1">
        <v>83</v>
      </c>
      <c r="F21" s="1">
        <f t="shared" si="0"/>
        <v>275</v>
      </c>
      <c r="G21">
        <v>19</v>
      </c>
      <c r="H21" s="1">
        <v>2</v>
      </c>
      <c r="I21" s="1">
        <f t="shared" si="1"/>
        <v>38</v>
      </c>
      <c r="J21" s="1">
        <f t="shared" si="2"/>
        <v>5225</v>
      </c>
      <c r="K21" s="2">
        <f t="shared" si="3"/>
        <v>3291.75</v>
      </c>
      <c r="L21" s="2">
        <f t="shared" si="4"/>
        <v>684</v>
      </c>
      <c r="M21" s="2">
        <f t="shared" si="5"/>
        <v>94050</v>
      </c>
      <c r="N21" s="4"/>
    </row>
    <row r="22" spans="1:14" x14ac:dyDescent="0.25">
      <c r="A22" s="1">
        <v>20</v>
      </c>
      <c r="B22" s="1">
        <v>110</v>
      </c>
      <c r="C22" s="1">
        <v>130</v>
      </c>
      <c r="D22" s="1"/>
      <c r="E22" s="1"/>
      <c r="F22" s="1">
        <f t="shared" si="0"/>
        <v>260</v>
      </c>
      <c r="G22">
        <v>4</v>
      </c>
      <c r="H22" s="1">
        <v>1</v>
      </c>
      <c r="I22" s="1">
        <f t="shared" si="1"/>
        <v>4</v>
      </c>
      <c r="J22" s="1">
        <f t="shared" si="2"/>
        <v>1040</v>
      </c>
      <c r="K22" s="2">
        <f t="shared" si="3"/>
        <v>655.20000000000005</v>
      </c>
      <c r="L22" s="2">
        <f t="shared" si="4"/>
        <v>72</v>
      </c>
      <c r="M22" s="2">
        <f t="shared" si="5"/>
        <v>9360</v>
      </c>
      <c r="N22" s="4"/>
    </row>
    <row r="23" spans="1:14" x14ac:dyDescent="0.25">
      <c r="A23" s="1">
        <v>40</v>
      </c>
      <c r="B23" s="1">
        <v>87</v>
      </c>
      <c r="C23" s="1">
        <v>87</v>
      </c>
      <c r="D23" s="1">
        <v>85</v>
      </c>
      <c r="E23" s="1">
        <v>78</v>
      </c>
      <c r="F23" s="1">
        <f t="shared" si="0"/>
        <v>377</v>
      </c>
      <c r="G23">
        <v>6</v>
      </c>
      <c r="H23" s="1">
        <v>2</v>
      </c>
      <c r="I23" s="1">
        <f t="shared" si="1"/>
        <v>12</v>
      </c>
      <c r="J23" s="1">
        <f t="shared" si="2"/>
        <v>2262</v>
      </c>
      <c r="K23" s="2">
        <f t="shared" si="3"/>
        <v>1425.0600000000002</v>
      </c>
      <c r="L23" s="2">
        <f t="shared" si="4"/>
        <v>216</v>
      </c>
      <c r="M23" s="2">
        <f t="shared" si="5"/>
        <v>40716</v>
      </c>
      <c r="N23" s="4"/>
    </row>
    <row r="24" spans="1:14" x14ac:dyDescent="0.25">
      <c r="A24" s="1">
        <v>40</v>
      </c>
      <c r="B24" s="1">
        <v>121</v>
      </c>
      <c r="C24" s="1">
        <v>153</v>
      </c>
      <c r="D24" s="1"/>
      <c r="E24" s="1"/>
      <c r="F24" s="1">
        <f t="shared" si="0"/>
        <v>314</v>
      </c>
      <c r="G24">
        <v>14</v>
      </c>
      <c r="H24" s="1">
        <v>1</v>
      </c>
      <c r="I24" s="1">
        <f t="shared" si="1"/>
        <v>14</v>
      </c>
      <c r="J24" s="1">
        <f t="shared" si="2"/>
        <v>4396</v>
      </c>
      <c r="K24" s="2">
        <f t="shared" si="3"/>
        <v>2769.48</v>
      </c>
      <c r="L24" s="2">
        <f t="shared" si="4"/>
        <v>252</v>
      </c>
      <c r="M24" s="2">
        <f t="shared" si="5"/>
        <v>39564</v>
      </c>
      <c r="N24" s="4"/>
    </row>
    <row r="25" spans="1:14" x14ac:dyDescent="0.25">
      <c r="A25" s="1">
        <v>40</v>
      </c>
      <c r="B25" s="1">
        <v>85</v>
      </c>
      <c r="C25" s="1">
        <v>85</v>
      </c>
      <c r="D25" s="1">
        <v>83</v>
      </c>
      <c r="E25" s="1">
        <v>76</v>
      </c>
      <c r="F25" s="1">
        <f t="shared" si="0"/>
        <v>369</v>
      </c>
      <c r="G25">
        <v>22</v>
      </c>
      <c r="H25" s="1">
        <v>2</v>
      </c>
      <c r="I25" s="1">
        <f t="shared" si="1"/>
        <v>44</v>
      </c>
      <c r="J25" s="1">
        <f t="shared" si="2"/>
        <v>8118</v>
      </c>
      <c r="K25" s="2">
        <f t="shared" si="3"/>
        <v>5114.34</v>
      </c>
      <c r="L25" s="2">
        <f t="shared" si="4"/>
        <v>792</v>
      </c>
      <c r="M25" s="2">
        <f t="shared" si="5"/>
        <v>146124</v>
      </c>
      <c r="N25" s="4"/>
    </row>
    <row r="26" spans="1:14" x14ac:dyDescent="0.25">
      <c r="A26" s="1">
        <v>40</v>
      </c>
      <c r="B26" s="1">
        <v>121</v>
      </c>
      <c r="C26" s="1">
        <v>153</v>
      </c>
      <c r="D26" s="1"/>
      <c r="E26" s="1"/>
      <c r="F26" s="1">
        <f t="shared" si="0"/>
        <v>314</v>
      </c>
      <c r="G26">
        <v>15</v>
      </c>
      <c r="H26" s="1">
        <v>1</v>
      </c>
      <c r="I26" s="1">
        <f t="shared" si="1"/>
        <v>15</v>
      </c>
      <c r="J26" s="1">
        <f t="shared" si="2"/>
        <v>4710</v>
      </c>
      <c r="K26" s="2">
        <f t="shared" si="3"/>
        <v>2967.3</v>
      </c>
      <c r="L26" s="2">
        <f t="shared" si="4"/>
        <v>270</v>
      </c>
      <c r="M26" s="2">
        <f t="shared" si="5"/>
        <v>42390</v>
      </c>
      <c r="N26" s="4"/>
    </row>
    <row r="27" spans="1:14" x14ac:dyDescent="0.25">
      <c r="A27" s="1">
        <v>20</v>
      </c>
      <c r="B27" s="1">
        <v>67</v>
      </c>
      <c r="C27" s="1">
        <v>67</v>
      </c>
      <c r="D27" s="1">
        <v>67</v>
      </c>
      <c r="E27" s="1">
        <v>80</v>
      </c>
      <c r="F27" s="1">
        <f t="shared" si="0"/>
        <v>301</v>
      </c>
      <c r="G27">
        <v>12</v>
      </c>
      <c r="H27" s="1">
        <v>2</v>
      </c>
      <c r="I27" s="1">
        <f t="shared" si="1"/>
        <v>24</v>
      </c>
      <c r="J27" s="1">
        <f t="shared" si="2"/>
        <v>3612</v>
      </c>
      <c r="K27" s="2">
        <f t="shared" si="3"/>
        <v>2275.56</v>
      </c>
      <c r="L27" s="2">
        <f t="shared" si="4"/>
        <v>432</v>
      </c>
      <c r="M27" s="2">
        <f t="shared" si="5"/>
        <v>65016</v>
      </c>
      <c r="N27" s="4"/>
    </row>
    <row r="28" spans="1:14" x14ac:dyDescent="0.25">
      <c r="A28" s="1">
        <v>40</v>
      </c>
      <c r="B28" s="1">
        <v>130</v>
      </c>
      <c r="C28" s="1">
        <v>157</v>
      </c>
      <c r="D28" s="1"/>
      <c r="E28" s="1"/>
      <c r="F28" s="1">
        <f t="shared" si="0"/>
        <v>327</v>
      </c>
      <c r="G28">
        <v>18</v>
      </c>
      <c r="H28" s="1">
        <v>1</v>
      </c>
      <c r="I28" s="1">
        <f t="shared" si="1"/>
        <v>18</v>
      </c>
      <c r="J28" s="1">
        <f t="shared" si="2"/>
        <v>5886</v>
      </c>
      <c r="K28" s="2">
        <f t="shared" si="3"/>
        <v>3708.18</v>
      </c>
      <c r="L28" s="2">
        <f t="shared" si="4"/>
        <v>324</v>
      </c>
      <c r="M28" s="2">
        <f t="shared" si="5"/>
        <v>52974</v>
      </c>
      <c r="N28" s="4"/>
    </row>
    <row r="29" spans="1:14" x14ac:dyDescent="0.25">
      <c r="A29" s="1">
        <v>20</v>
      </c>
      <c r="B29" s="1">
        <v>65</v>
      </c>
      <c r="C29" s="1">
        <v>65</v>
      </c>
      <c r="D29" s="1">
        <v>65</v>
      </c>
      <c r="E29" s="1">
        <v>79</v>
      </c>
      <c r="F29" s="1">
        <f t="shared" si="0"/>
        <v>294</v>
      </c>
      <c r="G29" s="1">
        <v>3</v>
      </c>
      <c r="H29" s="1">
        <v>2</v>
      </c>
      <c r="I29" s="1">
        <f t="shared" si="1"/>
        <v>6</v>
      </c>
      <c r="J29" s="1">
        <f t="shared" si="2"/>
        <v>882</v>
      </c>
      <c r="K29" s="2">
        <f t="shared" si="3"/>
        <v>555.66</v>
      </c>
      <c r="L29" s="2">
        <f t="shared" si="4"/>
        <v>108</v>
      </c>
      <c r="M29" s="2">
        <f t="shared" si="5"/>
        <v>15876</v>
      </c>
      <c r="N29" s="4"/>
    </row>
    <row r="30" spans="1:14" x14ac:dyDescent="0.25">
      <c r="A30" s="1">
        <v>40</v>
      </c>
      <c r="B30" s="1">
        <v>121</v>
      </c>
      <c r="C30" s="1">
        <v>153</v>
      </c>
      <c r="D30" s="1"/>
      <c r="E30" s="1"/>
      <c r="F30" s="1">
        <f t="shared" si="0"/>
        <v>314</v>
      </c>
      <c r="G30" s="1">
        <v>8</v>
      </c>
      <c r="H30" s="1">
        <v>1</v>
      </c>
      <c r="I30" s="1">
        <f t="shared" si="1"/>
        <v>8</v>
      </c>
      <c r="J30" s="1">
        <f t="shared" si="2"/>
        <v>2512</v>
      </c>
      <c r="K30" s="2">
        <f t="shared" si="3"/>
        <v>1582.5600000000002</v>
      </c>
      <c r="L30" s="2">
        <f t="shared" si="4"/>
        <v>144</v>
      </c>
      <c r="M30" s="2">
        <f t="shared" si="5"/>
        <v>22608</v>
      </c>
      <c r="N30" s="4"/>
    </row>
    <row r="31" spans="1:14" x14ac:dyDescent="0.25">
      <c r="A31" s="1">
        <v>61</v>
      </c>
      <c r="B31" s="1">
        <v>66</v>
      </c>
      <c r="C31" s="1">
        <v>66</v>
      </c>
      <c r="D31" s="1">
        <v>68</v>
      </c>
      <c r="E31" s="1">
        <v>88</v>
      </c>
      <c r="F31" s="1">
        <f t="shared" si="0"/>
        <v>349</v>
      </c>
      <c r="G31" s="1">
        <v>9</v>
      </c>
      <c r="H31" s="1">
        <v>2</v>
      </c>
      <c r="I31" s="1">
        <f t="shared" si="1"/>
        <v>18</v>
      </c>
      <c r="J31" s="1">
        <f t="shared" si="2"/>
        <v>3141</v>
      </c>
      <c r="K31" s="2">
        <f t="shared" si="3"/>
        <v>1978.83</v>
      </c>
      <c r="L31" s="2">
        <f t="shared" si="4"/>
        <v>324</v>
      </c>
      <c r="M31" s="2">
        <f t="shared" si="5"/>
        <v>56538</v>
      </c>
      <c r="N31" s="4"/>
    </row>
    <row r="32" spans="1:14" x14ac:dyDescent="0.25">
      <c r="A32" s="1">
        <v>20</v>
      </c>
      <c r="B32" s="1">
        <v>69</v>
      </c>
      <c r="C32" s="1">
        <v>69</v>
      </c>
      <c r="D32" s="1">
        <v>69</v>
      </c>
      <c r="E32" s="1">
        <v>82</v>
      </c>
      <c r="F32" s="1">
        <f t="shared" si="0"/>
        <v>309</v>
      </c>
      <c r="G32" s="1">
        <v>16</v>
      </c>
      <c r="H32" s="1">
        <v>2</v>
      </c>
      <c r="I32" s="1">
        <f>H32*G32:G32</f>
        <v>32</v>
      </c>
      <c r="J32" s="1">
        <f t="shared" si="2"/>
        <v>4944</v>
      </c>
      <c r="K32" s="2">
        <f t="shared" si="3"/>
        <v>3114.72</v>
      </c>
      <c r="L32" s="2">
        <f t="shared" si="4"/>
        <v>576</v>
      </c>
      <c r="M32" s="2">
        <f t="shared" si="5"/>
        <v>88992</v>
      </c>
      <c r="N32" s="4"/>
    </row>
    <row r="33" spans="1:14" x14ac:dyDescent="0.25">
      <c r="A33" s="1">
        <v>20</v>
      </c>
      <c r="B33" s="1">
        <v>110</v>
      </c>
      <c r="C33" s="1">
        <v>130</v>
      </c>
      <c r="D33" s="1"/>
      <c r="E33" s="1"/>
      <c r="F33" s="1">
        <f t="shared" si="0"/>
        <v>260</v>
      </c>
      <c r="G33" s="1">
        <v>5</v>
      </c>
      <c r="H33" s="1">
        <v>1</v>
      </c>
      <c r="I33" s="1">
        <f>H33*G33:G34</f>
        <v>5</v>
      </c>
      <c r="J33" s="1">
        <f>F33*G33</f>
        <v>1300</v>
      </c>
      <c r="K33" s="2">
        <f t="shared" si="3"/>
        <v>819</v>
      </c>
      <c r="L33" s="2">
        <f>18*H33*G33</f>
        <v>90</v>
      </c>
      <c r="M33" s="2">
        <f>L33*(F33/2)</f>
        <v>11700</v>
      </c>
      <c r="N33" s="4"/>
    </row>
    <row r="34" spans="1:14" x14ac:dyDescent="0.25">
      <c r="A34" s="1">
        <v>20</v>
      </c>
      <c r="B34" s="1">
        <v>65</v>
      </c>
      <c r="C34" s="1">
        <v>65</v>
      </c>
      <c r="D34" s="1">
        <v>65</v>
      </c>
      <c r="E34" s="1">
        <v>79</v>
      </c>
      <c r="F34" s="1">
        <f t="shared" ref="F34:F65" si="6">A34+B34+C34+D34+E34</f>
        <v>294</v>
      </c>
      <c r="G34" s="1">
        <v>20</v>
      </c>
      <c r="H34" s="1">
        <v>2</v>
      </c>
      <c r="I34" s="1">
        <f t="shared" ref="I34:I62" si="7">H34*G34:G35</f>
        <v>40</v>
      </c>
      <c r="J34" s="1">
        <f t="shared" ref="J34:J63" si="8">F34*G34</f>
        <v>5880</v>
      </c>
      <c r="K34" s="2">
        <f t="shared" si="3"/>
        <v>3704.3999999999996</v>
      </c>
      <c r="L34" s="2">
        <f t="shared" ref="L34:L63" si="9">18*H34*G34</f>
        <v>720</v>
      </c>
      <c r="M34" s="2">
        <f t="shared" ref="M34:M63" si="10">L34*(F34/2)</f>
        <v>105840</v>
      </c>
      <c r="N34" s="4"/>
    </row>
    <row r="35" spans="1:14" x14ac:dyDescent="0.25">
      <c r="A35" s="1">
        <v>20</v>
      </c>
      <c r="B35" s="1">
        <v>67</v>
      </c>
      <c r="C35" s="1">
        <v>67</v>
      </c>
      <c r="D35" s="1">
        <v>67</v>
      </c>
      <c r="E35" s="1">
        <v>80</v>
      </c>
      <c r="F35" s="1">
        <f t="shared" si="6"/>
        <v>301</v>
      </c>
      <c r="G35" s="1">
        <v>19</v>
      </c>
      <c r="H35" s="1">
        <v>2</v>
      </c>
      <c r="I35" s="1">
        <f t="shared" si="7"/>
        <v>38</v>
      </c>
      <c r="J35" s="1">
        <f t="shared" si="8"/>
        <v>5719</v>
      </c>
      <c r="K35" s="2">
        <f t="shared" si="3"/>
        <v>3602.97</v>
      </c>
      <c r="L35" s="2">
        <f t="shared" si="9"/>
        <v>684</v>
      </c>
      <c r="M35" s="2">
        <f t="shared" si="10"/>
        <v>102942</v>
      </c>
      <c r="N35" s="4"/>
    </row>
    <row r="36" spans="1:14" x14ac:dyDescent="0.25">
      <c r="A36" s="1">
        <v>61</v>
      </c>
      <c r="B36" s="1">
        <v>130</v>
      </c>
      <c r="C36" s="1">
        <v>140</v>
      </c>
      <c r="D36" s="1"/>
      <c r="E36" s="1"/>
      <c r="F36" s="1">
        <f t="shared" si="6"/>
        <v>331</v>
      </c>
      <c r="G36" s="1">
        <v>1</v>
      </c>
      <c r="H36" s="1">
        <v>1</v>
      </c>
      <c r="I36" s="1">
        <f t="shared" si="7"/>
        <v>1</v>
      </c>
      <c r="J36" s="1">
        <f t="shared" si="8"/>
        <v>331</v>
      </c>
      <c r="K36" s="2">
        <f t="shared" si="3"/>
        <v>208.53</v>
      </c>
      <c r="L36" s="2">
        <f t="shared" si="9"/>
        <v>18</v>
      </c>
      <c r="M36" s="2">
        <f t="shared" si="10"/>
        <v>2979</v>
      </c>
      <c r="N36" s="4"/>
    </row>
    <row r="37" spans="1:14" x14ac:dyDescent="0.25">
      <c r="A37" s="1">
        <v>61</v>
      </c>
      <c r="B37" s="1">
        <v>66</v>
      </c>
      <c r="C37" s="1">
        <v>66</v>
      </c>
      <c r="D37" s="1">
        <v>68</v>
      </c>
      <c r="E37" s="1">
        <v>88</v>
      </c>
      <c r="F37" s="1">
        <f t="shared" si="6"/>
        <v>349</v>
      </c>
      <c r="G37" s="1">
        <v>18</v>
      </c>
      <c r="H37" s="1">
        <v>2</v>
      </c>
      <c r="I37" s="1">
        <f t="shared" si="7"/>
        <v>36</v>
      </c>
      <c r="J37" s="1">
        <f t="shared" si="8"/>
        <v>6282</v>
      </c>
      <c r="K37" s="2">
        <f t="shared" si="3"/>
        <v>3957.66</v>
      </c>
      <c r="L37" s="2">
        <f t="shared" si="9"/>
        <v>648</v>
      </c>
      <c r="M37" s="2">
        <f t="shared" si="10"/>
        <v>113076</v>
      </c>
      <c r="N37" s="4"/>
    </row>
    <row r="38" spans="1:14" x14ac:dyDescent="0.25">
      <c r="A38" s="1">
        <v>40</v>
      </c>
      <c r="B38" s="1">
        <v>130</v>
      </c>
      <c r="C38" s="1">
        <v>127</v>
      </c>
      <c r="D38" s="1"/>
      <c r="E38" s="1"/>
      <c r="F38" s="1">
        <f t="shared" si="6"/>
        <v>297</v>
      </c>
      <c r="G38" s="1">
        <v>17</v>
      </c>
      <c r="H38" s="1">
        <v>1</v>
      </c>
      <c r="I38" s="1">
        <f t="shared" si="7"/>
        <v>17</v>
      </c>
      <c r="J38" s="1">
        <f t="shared" si="8"/>
        <v>5049</v>
      </c>
      <c r="K38" s="2">
        <f t="shared" si="3"/>
        <v>3180.8700000000003</v>
      </c>
      <c r="L38" s="2">
        <f t="shared" si="9"/>
        <v>306</v>
      </c>
      <c r="M38" s="2">
        <f t="shared" si="10"/>
        <v>45441</v>
      </c>
      <c r="N38" s="4"/>
    </row>
    <row r="39" spans="1:14" x14ac:dyDescent="0.25">
      <c r="A39" s="1">
        <v>40</v>
      </c>
      <c r="B39" s="1">
        <v>130</v>
      </c>
      <c r="C39" s="1">
        <v>127</v>
      </c>
      <c r="D39" s="1"/>
      <c r="E39" s="1"/>
      <c r="F39" s="1">
        <f t="shared" si="6"/>
        <v>297</v>
      </c>
      <c r="G39" s="1">
        <v>16</v>
      </c>
      <c r="H39" s="1">
        <v>1</v>
      </c>
      <c r="I39" s="1">
        <f t="shared" si="7"/>
        <v>16</v>
      </c>
      <c r="J39" s="1">
        <f t="shared" si="8"/>
        <v>4752</v>
      </c>
      <c r="K39" s="2">
        <f t="shared" si="3"/>
        <v>2993.76</v>
      </c>
      <c r="L39" s="2">
        <f t="shared" si="9"/>
        <v>288</v>
      </c>
      <c r="M39" s="2">
        <f t="shared" si="10"/>
        <v>42768</v>
      </c>
      <c r="N39" s="4"/>
    </row>
    <row r="40" spans="1:14" x14ac:dyDescent="0.25">
      <c r="A40" s="1">
        <v>61</v>
      </c>
      <c r="B40" s="1">
        <v>43</v>
      </c>
      <c r="C40" s="1">
        <v>43</v>
      </c>
      <c r="D40" s="1">
        <v>45</v>
      </c>
      <c r="E40" s="1">
        <v>83</v>
      </c>
      <c r="F40" s="1">
        <f t="shared" si="6"/>
        <v>275</v>
      </c>
      <c r="G40" s="1">
        <v>13</v>
      </c>
      <c r="H40" s="1">
        <v>2</v>
      </c>
      <c r="I40" s="1">
        <f t="shared" si="7"/>
        <v>26</v>
      </c>
      <c r="J40" s="1">
        <f t="shared" si="8"/>
        <v>3575</v>
      </c>
      <c r="K40" s="2">
        <f t="shared" si="3"/>
        <v>2252.25</v>
      </c>
      <c r="L40" s="2">
        <f t="shared" si="9"/>
        <v>468</v>
      </c>
      <c r="M40" s="2">
        <f t="shared" si="10"/>
        <v>64350</v>
      </c>
      <c r="N40" s="4"/>
    </row>
    <row r="41" spans="1:14" x14ac:dyDescent="0.25">
      <c r="A41" s="1">
        <v>20</v>
      </c>
      <c r="B41" s="1">
        <v>114</v>
      </c>
      <c r="C41" s="1">
        <v>114</v>
      </c>
      <c r="D41" s="1">
        <v>114</v>
      </c>
      <c r="E41" s="1">
        <v>135</v>
      </c>
      <c r="F41" s="1">
        <f t="shared" si="6"/>
        <v>497</v>
      </c>
      <c r="G41" s="1">
        <v>12</v>
      </c>
      <c r="H41" s="1">
        <v>2</v>
      </c>
      <c r="I41" s="1">
        <f t="shared" si="7"/>
        <v>24</v>
      </c>
      <c r="J41" s="1">
        <f t="shared" si="8"/>
        <v>5964</v>
      </c>
      <c r="K41" s="2">
        <f t="shared" si="3"/>
        <v>3757.32</v>
      </c>
      <c r="L41" s="2">
        <f t="shared" si="9"/>
        <v>432</v>
      </c>
      <c r="M41" s="2">
        <f t="shared" si="10"/>
        <v>107352</v>
      </c>
      <c r="N41" s="4"/>
    </row>
    <row r="42" spans="1:14" x14ac:dyDescent="0.25">
      <c r="A42" s="1">
        <v>20</v>
      </c>
      <c r="B42" s="1">
        <v>110</v>
      </c>
      <c r="C42" s="1">
        <v>130</v>
      </c>
      <c r="D42" s="1"/>
      <c r="E42" s="1"/>
      <c r="F42" s="1">
        <f t="shared" si="6"/>
        <v>260</v>
      </c>
      <c r="G42" s="1">
        <v>4</v>
      </c>
      <c r="H42" s="1">
        <v>1</v>
      </c>
      <c r="I42" s="1">
        <f t="shared" si="7"/>
        <v>4</v>
      </c>
      <c r="J42" s="1">
        <f t="shared" si="8"/>
        <v>1040</v>
      </c>
      <c r="K42" s="2">
        <f t="shared" si="3"/>
        <v>655.20000000000005</v>
      </c>
      <c r="L42" s="2">
        <f t="shared" si="9"/>
        <v>72</v>
      </c>
      <c r="M42" s="2">
        <f t="shared" si="10"/>
        <v>9360</v>
      </c>
      <c r="N42" s="4"/>
    </row>
    <row r="43" spans="1:14" x14ac:dyDescent="0.25">
      <c r="A43" s="1">
        <v>40</v>
      </c>
      <c r="B43" s="1">
        <v>121</v>
      </c>
      <c r="C43" s="1">
        <v>153</v>
      </c>
      <c r="D43" s="1"/>
      <c r="E43" s="1"/>
      <c r="F43" s="1">
        <f t="shared" si="6"/>
        <v>314</v>
      </c>
      <c r="G43" s="1">
        <v>9</v>
      </c>
      <c r="H43" s="1">
        <v>1</v>
      </c>
      <c r="I43" s="1">
        <f t="shared" si="7"/>
        <v>9</v>
      </c>
      <c r="J43" s="1">
        <f t="shared" si="8"/>
        <v>2826</v>
      </c>
      <c r="K43" s="2">
        <f t="shared" si="3"/>
        <v>1780.38</v>
      </c>
      <c r="L43" s="2">
        <f t="shared" si="9"/>
        <v>162</v>
      </c>
      <c r="M43" s="2">
        <f t="shared" si="10"/>
        <v>25434</v>
      </c>
      <c r="N43" s="4"/>
    </row>
    <row r="44" spans="1:14" x14ac:dyDescent="0.25">
      <c r="A44" s="1">
        <v>20</v>
      </c>
      <c r="B44" s="1">
        <v>67</v>
      </c>
      <c r="C44" s="1">
        <v>67</v>
      </c>
      <c r="D44" s="1">
        <v>67</v>
      </c>
      <c r="E44" s="1">
        <v>80</v>
      </c>
      <c r="F44" s="1">
        <f t="shared" si="6"/>
        <v>301</v>
      </c>
      <c r="G44" s="1">
        <v>8</v>
      </c>
      <c r="H44" s="1">
        <v>2</v>
      </c>
      <c r="I44" s="1">
        <f t="shared" si="7"/>
        <v>16</v>
      </c>
      <c r="J44" s="1">
        <f t="shared" si="8"/>
        <v>2408</v>
      </c>
      <c r="K44" s="2">
        <f t="shared" si="3"/>
        <v>1517.04</v>
      </c>
      <c r="L44" s="2">
        <f t="shared" si="9"/>
        <v>288</v>
      </c>
      <c r="M44" s="2">
        <f t="shared" si="10"/>
        <v>43344</v>
      </c>
      <c r="N44" s="4"/>
    </row>
    <row r="45" spans="1:14" x14ac:dyDescent="0.25">
      <c r="A45" s="1">
        <v>20</v>
      </c>
      <c r="B45" s="1">
        <v>110</v>
      </c>
      <c r="C45" s="1">
        <v>130</v>
      </c>
      <c r="D45" s="1"/>
      <c r="E45" s="1"/>
      <c r="F45" s="1">
        <f t="shared" si="6"/>
        <v>260</v>
      </c>
      <c r="G45" s="1">
        <v>22</v>
      </c>
      <c r="H45" s="1">
        <v>1</v>
      </c>
      <c r="I45" s="1">
        <f t="shared" si="7"/>
        <v>22</v>
      </c>
      <c r="J45" s="1">
        <f t="shared" si="8"/>
        <v>5720</v>
      </c>
      <c r="K45" s="2">
        <f t="shared" si="3"/>
        <v>3603.6000000000004</v>
      </c>
      <c r="L45" s="2">
        <f t="shared" si="9"/>
        <v>396</v>
      </c>
      <c r="M45" s="2">
        <f t="shared" si="10"/>
        <v>51480</v>
      </c>
      <c r="N45" s="4"/>
    </row>
    <row r="46" spans="1:14" x14ac:dyDescent="0.25">
      <c r="A46" s="1">
        <v>61</v>
      </c>
      <c r="B46" s="1">
        <v>130</v>
      </c>
      <c r="C46" s="1">
        <v>140</v>
      </c>
      <c r="D46" s="1"/>
      <c r="E46" s="1"/>
      <c r="F46" s="1">
        <f t="shared" si="6"/>
        <v>331</v>
      </c>
      <c r="G46">
        <v>5</v>
      </c>
      <c r="H46" s="1">
        <v>1</v>
      </c>
      <c r="I46" s="1">
        <f t="shared" si="7"/>
        <v>5</v>
      </c>
      <c r="J46" s="1">
        <f t="shared" si="8"/>
        <v>1655</v>
      </c>
      <c r="K46" s="2">
        <f t="shared" si="3"/>
        <v>1042.6500000000001</v>
      </c>
      <c r="L46" s="2">
        <f t="shared" si="9"/>
        <v>90</v>
      </c>
      <c r="M46" s="2">
        <f t="shared" si="10"/>
        <v>14895</v>
      </c>
      <c r="N46" s="4"/>
    </row>
    <row r="47" spans="1:14" x14ac:dyDescent="0.25">
      <c r="A47" s="1">
        <v>20</v>
      </c>
      <c r="B47" s="1">
        <v>69</v>
      </c>
      <c r="C47" s="1">
        <v>69</v>
      </c>
      <c r="D47" s="1">
        <v>69</v>
      </c>
      <c r="E47" s="1">
        <v>82</v>
      </c>
      <c r="F47" s="1">
        <f t="shared" si="6"/>
        <v>309</v>
      </c>
      <c r="G47">
        <v>1</v>
      </c>
      <c r="H47" s="1">
        <v>2</v>
      </c>
      <c r="I47" s="1">
        <f t="shared" si="7"/>
        <v>2</v>
      </c>
      <c r="J47" s="1">
        <f t="shared" si="8"/>
        <v>309</v>
      </c>
      <c r="K47" s="2">
        <f t="shared" si="3"/>
        <v>194.67</v>
      </c>
      <c r="L47" s="2">
        <f t="shared" si="9"/>
        <v>36</v>
      </c>
      <c r="M47" s="2">
        <f t="shared" si="10"/>
        <v>5562</v>
      </c>
      <c r="N47" s="4"/>
    </row>
    <row r="48" spans="1:14" x14ac:dyDescent="0.25">
      <c r="A48" s="1">
        <v>20</v>
      </c>
      <c r="B48" s="1">
        <v>112</v>
      </c>
      <c r="C48" s="1">
        <v>112</v>
      </c>
      <c r="D48" s="1">
        <v>110</v>
      </c>
      <c r="E48" s="1">
        <v>130</v>
      </c>
      <c r="F48" s="1">
        <f t="shared" si="6"/>
        <v>484</v>
      </c>
      <c r="G48" s="1">
        <v>10</v>
      </c>
      <c r="H48" s="1">
        <v>2</v>
      </c>
      <c r="I48" s="1">
        <f t="shared" si="7"/>
        <v>20</v>
      </c>
      <c r="J48" s="1">
        <f t="shared" si="8"/>
        <v>4840</v>
      </c>
      <c r="K48" s="2">
        <f t="shared" si="3"/>
        <v>3049.2</v>
      </c>
      <c r="L48" s="2">
        <f t="shared" si="9"/>
        <v>360</v>
      </c>
      <c r="M48" s="2">
        <f t="shared" si="10"/>
        <v>87120</v>
      </c>
      <c r="N48" s="4"/>
    </row>
    <row r="49" spans="1:14" x14ac:dyDescent="0.25">
      <c r="A49" s="1">
        <v>40</v>
      </c>
      <c r="B49" s="1">
        <v>121</v>
      </c>
      <c r="C49" s="1">
        <v>153</v>
      </c>
      <c r="D49" s="1"/>
      <c r="E49" s="1"/>
      <c r="F49" s="1">
        <f t="shared" si="6"/>
        <v>314</v>
      </c>
      <c r="G49">
        <v>22</v>
      </c>
      <c r="H49" s="1">
        <v>1</v>
      </c>
      <c r="I49" s="1">
        <f t="shared" si="7"/>
        <v>22</v>
      </c>
      <c r="J49" s="1">
        <f t="shared" si="8"/>
        <v>6908</v>
      </c>
      <c r="K49" s="2">
        <f t="shared" si="3"/>
        <v>4352.04</v>
      </c>
      <c r="L49" s="2">
        <f t="shared" si="9"/>
        <v>396</v>
      </c>
      <c r="M49" s="2">
        <f t="shared" si="10"/>
        <v>62172</v>
      </c>
      <c r="N49" s="4"/>
    </row>
    <row r="50" spans="1:14" x14ac:dyDescent="0.25">
      <c r="A50" s="1">
        <v>40</v>
      </c>
      <c r="B50" s="1">
        <v>87</v>
      </c>
      <c r="C50" s="1">
        <v>87</v>
      </c>
      <c r="D50" s="1">
        <v>85</v>
      </c>
      <c r="E50" s="1">
        <v>78</v>
      </c>
      <c r="F50" s="1">
        <f t="shared" si="6"/>
        <v>377</v>
      </c>
      <c r="G50">
        <v>5</v>
      </c>
      <c r="H50" s="1">
        <v>2</v>
      </c>
      <c r="I50" s="1">
        <f t="shared" si="7"/>
        <v>10</v>
      </c>
      <c r="J50" s="1">
        <f t="shared" si="8"/>
        <v>1885</v>
      </c>
      <c r="K50" s="2">
        <f t="shared" si="3"/>
        <v>1187.5500000000002</v>
      </c>
      <c r="L50" s="2">
        <f t="shared" si="9"/>
        <v>180</v>
      </c>
      <c r="M50" s="2">
        <f t="shared" si="10"/>
        <v>33930</v>
      </c>
      <c r="N50" s="4"/>
    </row>
    <row r="51" spans="1:14" x14ac:dyDescent="0.25">
      <c r="A51" s="1">
        <v>20</v>
      </c>
      <c r="B51" s="1">
        <v>110</v>
      </c>
      <c r="C51" s="1">
        <v>130</v>
      </c>
      <c r="D51" s="1"/>
      <c r="E51" s="1"/>
      <c r="F51" s="1">
        <f t="shared" si="6"/>
        <v>260</v>
      </c>
      <c r="G51">
        <v>10</v>
      </c>
      <c r="H51" s="1">
        <v>1</v>
      </c>
      <c r="I51" s="1">
        <f t="shared" si="7"/>
        <v>10</v>
      </c>
      <c r="J51" s="1">
        <f t="shared" si="8"/>
        <v>2600</v>
      </c>
      <c r="K51" s="2">
        <f t="shared" si="3"/>
        <v>1638</v>
      </c>
      <c r="L51" s="2">
        <f t="shared" si="9"/>
        <v>180</v>
      </c>
      <c r="M51" s="2">
        <f t="shared" si="10"/>
        <v>23400</v>
      </c>
      <c r="N51" s="4"/>
    </row>
    <row r="52" spans="1:14" x14ac:dyDescent="0.25">
      <c r="A52" s="1">
        <v>61</v>
      </c>
      <c r="B52" s="1">
        <v>45</v>
      </c>
      <c r="C52" s="1">
        <v>45</v>
      </c>
      <c r="D52" s="1">
        <v>45</v>
      </c>
      <c r="E52" s="1">
        <v>83</v>
      </c>
      <c r="F52" s="1">
        <f t="shared" si="6"/>
        <v>279</v>
      </c>
      <c r="G52">
        <v>15</v>
      </c>
      <c r="H52" s="1">
        <v>2</v>
      </c>
      <c r="I52" s="1">
        <f t="shared" si="7"/>
        <v>30</v>
      </c>
      <c r="J52" s="1">
        <f t="shared" si="8"/>
        <v>4185</v>
      </c>
      <c r="K52" s="2">
        <f t="shared" si="3"/>
        <v>2636.55</v>
      </c>
      <c r="L52" s="2">
        <f t="shared" si="9"/>
        <v>540</v>
      </c>
      <c r="M52" s="2">
        <f t="shared" si="10"/>
        <v>75330</v>
      </c>
      <c r="N52" s="4"/>
    </row>
    <row r="53" spans="1:14" x14ac:dyDescent="0.25">
      <c r="A53" s="1">
        <v>40</v>
      </c>
      <c r="B53" s="1">
        <v>121</v>
      </c>
      <c r="C53" s="1">
        <v>153</v>
      </c>
      <c r="D53" s="1"/>
      <c r="E53" s="1"/>
      <c r="F53" s="1">
        <f t="shared" si="6"/>
        <v>314</v>
      </c>
      <c r="G53">
        <v>1</v>
      </c>
      <c r="H53" s="1">
        <v>1</v>
      </c>
      <c r="I53" s="1">
        <f t="shared" si="7"/>
        <v>1</v>
      </c>
      <c r="J53" s="1">
        <f t="shared" si="8"/>
        <v>314</v>
      </c>
      <c r="K53" s="2">
        <f t="shared" si="3"/>
        <v>197.82000000000002</v>
      </c>
      <c r="L53" s="2">
        <f t="shared" si="9"/>
        <v>18</v>
      </c>
      <c r="M53" s="2">
        <f t="shared" si="10"/>
        <v>2826</v>
      </c>
      <c r="N53" s="4"/>
    </row>
    <row r="54" spans="1:14" x14ac:dyDescent="0.25">
      <c r="A54" s="1">
        <v>20</v>
      </c>
      <c r="B54" s="1">
        <v>69</v>
      </c>
      <c r="C54" s="1">
        <v>69</v>
      </c>
      <c r="D54" s="1">
        <v>69</v>
      </c>
      <c r="E54" s="1">
        <v>82</v>
      </c>
      <c r="F54" s="1">
        <f t="shared" si="6"/>
        <v>309</v>
      </c>
      <c r="G54">
        <v>14</v>
      </c>
      <c r="H54" s="1">
        <v>2</v>
      </c>
      <c r="I54" s="1">
        <f t="shared" si="7"/>
        <v>28</v>
      </c>
      <c r="J54" s="1">
        <f t="shared" si="8"/>
        <v>4326</v>
      </c>
      <c r="K54" s="2">
        <f t="shared" si="3"/>
        <v>2725.3799999999997</v>
      </c>
      <c r="L54" s="2">
        <f t="shared" si="9"/>
        <v>504</v>
      </c>
      <c r="M54" s="2">
        <f t="shared" si="10"/>
        <v>77868</v>
      </c>
      <c r="N54" s="4"/>
    </row>
    <row r="55" spans="1:14" x14ac:dyDescent="0.25">
      <c r="A55" s="1">
        <v>40</v>
      </c>
      <c r="B55" s="1">
        <v>130</v>
      </c>
      <c r="C55" s="1">
        <v>127</v>
      </c>
      <c r="D55" s="1"/>
      <c r="E55" s="1"/>
      <c r="F55" s="1">
        <f t="shared" si="6"/>
        <v>297</v>
      </c>
      <c r="G55">
        <v>16</v>
      </c>
      <c r="H55" s="1">
        <v>1</v>
      </c>
      <c r="I55" s="1">
        <f t="shared" si="7"/>
        <v>16</v>
      </c>
      <c r="J55" s="1">
        <f t="shared" si="8"/>
        <v>4752</v>
      </c>
      <c r="K55" s="2">
        <f t="shared" si="3"/>
        <v>2993.76</v>
      </c>
      <c r="L55" s="2">
        <f t="shared" si="9"/>
        <v>288</v>
      </c>
      <c r="M55" s="2">
        <f t="shared" si="10"/>
        <v>42768</v>
      </c>
      <c r="N55" s="4"/>
    </row>
    <row r="56" spans="1:14" x14ac:dyDescent="0.25">
      <c r="A56" s="1">
        <v>40</v>
      </c>
      <c r="B56" s="1">
        <v>121</v>
      </c>
      <c r="C56" s="1">
        <v>153</v>
      </c>
      <c r="D56" s="1"/>
      <c r="E56" s="1"/>
      <c r="F56" s="1">
        <f t="shared" si="6"/>
        <v>314</v>
      </c>
      <c r="G56">
        <v>6</v>
      </c>
      <c r="H56" s="1">
        <v>1</v>
      </c>
      <c r="I56" s="1">
        <f t="shared" si="7"/>
        <v>6</v>
      </c>
      <c r="J56" s="1">
        <f t="shared" si="8"/>
        <v>1884</v>
      </c>
      <c r="K56" s="2">
        <f t="shared" si="3"/>
        <v>1186.92</v>
      </c>
      <c r="L56" s="2">
        <f t="shared" si="9"/>
        <v>108</v>
      </c>
      <c r="M56" s="2">
        <f t="shared" si="10"/>
        <v>16956</v>
      </c>
      <c r="N56" s="4"/>
    </row>
    <row r="57" spans="1:14" x14ac:dyDescent="0.25">
      <c r="A57" s="1">
        <v>40</v>
      </c>
      <c r="B57" s="1">
        <v>127</v>
      </c>
      <c r="C57" s="1">
        <v>125</v>
      </c>
      <c r="D57" s="1"/>
      <c r="E57" s="1"/>
      <c r="F57" s="1">
        <f t="shared" si="6"/>
        <v>292</v>
      </c>
      <c r="G57">
        <v>10</v>
      </c>
      <c r="H57" s="1">
        <v>1</v>
      </c>
      <c r="I57" s="1">
        <f t="shared" si="7"/>
        <v>10</v>
      </c>
      <c r="J57" s="1">
        <f t="shared" si="8"/>
        <v>2920</v>
      </c>
      <c r="K57" s="2">
        <f t="shared" si="3"/>
        <v>1839.6</v>
      </c>
      <c r="L57" s="2">
        <f t="shared" si="9"/>
        <v>180</v>
      </c>
      <c r="M57" s="2">
        <f t="shared" si="10"/>
        <v>26280</v>
      </c>
      <c r="N57" s="4"/>
    </row>
    <row r="58" spans="1:14" x14ac:dyDescent="0.25">
      <c r="A58" s="1">
        <v>61</v>
      </c>
      <c r="B58" s="1">
        <v>70</v>
      </c>
      <c r="C58" s="1">
        <v>70</v>
      </c>
      <c r="D58" s="1">
        <v>68</v>
      </c>
      <c r="E58" s="1">
        <v>88</v>
      </c>
      <c r="F58" s="1">
        <f t="shared" si="6"/>
        <v>357</v>
      </c>
      <c r="G58" s="1">
        <v>14</v>
      </c>
      <c r="H58" s="1">
        <v>2</v>
      </c>
      <c r="I58" s="1">
        <f t="shared" si="7"/>
        <v>28</v>
      </c>
      <c r="J58" s="1">
        <f t="shared" si="8"/>
        <v>4998</v>
      </c>
      <c r="K58" s="2">
        <f t="shared" si="3"/>
        <v>3148.74</v>
      </c>
      <c r="L58" s="2">
        <f t="shared" si="9"/>
        <v>504</v>
      </c>
      <c r="M58" s="2">
        <f t="shared" si="10"/>
        <v>89964</v>
      </c>
      <c r="N58" s="4"/>
    </row>
    <row r="59" spans="1:14" x14ac:dyDescent="0.25">
      <c r="A59" s="1">
        <v>61</v>
      </c>
      <c r="B59" s="1">
        <v>68</v>
      </c>
      <c r="C59" s="1">
        <v>68</v>
      </c>
      <c r="D59" s="1">
        <v>70</v>
      </c>
      <c r="E59" s="1">
        <v>90</v>
      </c>
      <c r="F59" s="1">
        <f t="shared" si="6"/>
        <v>357</v>
      </c>
      <c r="G59" s="1">
        <v>5</v>
      </c>
      <c r="H59" s="1">
        <v>2</v>
      </c>
      <c r="I59" s="1">
        <f t="shared" si="7"/>
        <v>10</v>
      </c>
      <c r="J59" s="1">
        <f t="shared" si="8"/>
        <v>1785</v>
      </c>
      <c r="K59" s="2">
        <f t="shared" si="3"/>
        <v>1124.5500000000002</v>
      </c>
      <c r="L59" s="2">
        <f t="shared" si="9"/>
        <v>180</v>
      </c>
      <c r="M59" s="2">
        <f t="shared" si="10"/>
        <v>32130</v>
      </c>
      <c r="N59" s="4"/>
    </row>
    <row r="60" spans="1:14" x14ac:dyDescent="0.25">
      <c r="A60" s="1">
        <v>20</v>
      </c>
      <c r="B60" s="1">
        <v>110</v>
      </c>
      <c r="C60" s="1">
        <v>111</v>
      </c>
      <c r="D60" s="1">
        <v>111</v>
      </c>
      <c r="E60" s="1">
        <v>130</v>
      </c>
      <c r="F60" s="1">
        <f t="shared" si="6"/>
        <v>482</v>
      </c>
      <c r="G60" s="1">
        <v>15</v>
      </c>
      <c r="H60" s="1">
        <v>2</v>
      </c>
      <c r="I60" s="1">
        <f t="shared" si="7"/>
        <v>30</v>
      </c>
      <c r="J60" s="1">
        <f t="shared" si="8"/>
        <v>7230</v>
      </c>
      <c r="K60" s="2">
        <f t="shared" si="3"/>
        <v>4554.8999999999996</v>
      </c>
      <c r="L60" s="2">
        <f t="shared" si="9"/>
        <v>540</v>
      </c>
      <c r="M60" s="2">
        <f t="shared" si="10"/>
        <v>130140</v>
      </c>
      <c r="N60" s="4"/>
    </row>
    <row r="61" spans="1:14" x14ac:dyDescent="0.25">
      <c r="A61" s="1">
        <v>20</v>
      </c>
      <c r="B61" s="1">
        <v>114</v>
      </c>
      <c r="C61" s="1">
        <v>114</v>
      </c>
      <c r="D61" s="1">
        <v>114</v>
      </c>
      <c r="E61" s="1">
        <v>135</v>
      </c>
      <c r="F61" s="1">
        <f t="shared" si="6"/>
        <v>497</v>
      </c>
      <c r="G61">
        <v>6</v>
      </c>
      <c r="H61" s="1">
        <v>2</v>
      </c>
      <c r="I61" s="1">
        <f t="shared" si="7"/>
        <v>12</v>
      </c>
      <c r="J61" s="1">
        <f t="shared" si="8"/>
        <v>2982</v>
      </c>
      <c r="K61" s="2">
        <f t="shared" si="3"/>
        <v>1878.66</v>
      </c>
      <c r="L61" s="2">
        <f t="shared" si="9"/>
        <v>216</v>
      </c>
      <c r="M61" s="2">
        <f t="shared" si="10"/>
        <v>53676</v>
      </c>
      <c r="N61" s="4"/>
    </row>
    <row r="62" spans="1:14" x14ac:dyDescent="0.25">
      <c r="A62" s="1">
        <v>20</v>
      </c>
      <c r="B62" s="1">
        <v>110</v>
      </c>
      <c r="C62" s="1">
        <v>130</v>
      </c>
      <c r="D62" s="1"/>
      <c r="E62" s="1"/>
      <c r="F62" s="1">
        <f t="shared" si="6"/>
        <v>260</v>
      </c>
      <c r="G62">
        <v>21</v>
      </c>
      <c r="H62" s="1">
        <v>1</v>
      </c>
      <c r="I62" s="1">
        <f t="shared" si="7"/>
        <v>21</v>
      </c>
      <c r="J62" s="1">
        <f t="shared" si="8"/>
        <v>5460</v>
      </c>
      <c r="K62" s="2">
        <f t="shared" si="3"/>
        <v>3439.8</v>
      </c>
      <c r="L62" s="2">
        <f t="shared" si="9"/>
        <v>378</v>
      </c>
      <c r="M62" s="2">
        <f t="shared" si="10"/>
        <v>49140</v>
      </c>
      <c r="N62" s="4"/>
    </row>
    <row r="63" spans="1:14" x14ac:dyDescent="0.25">
      <c r="A63" s="1">
        <v>20</v>
      </c>
      <c r="B63" s="1">
        <v>110</v>
      </c>
      <c r="C63" s="1">
        <v>110</v>
      </c>
      <c r="D63" s="1">
        <v>110</v>
      </c>
      <c r="E63" s="1">
        <v>130</v>
      </c>
      <c r="F63" s="1">
        <f t="shared" si="6"/>
        <v>480</v>
      </c>
      <c r="G63">
        <v>10</v>
      </c>
      <c r="H63" s="1">
        <v>2</v>
      </c>
      <c r="I63" s="1">
        <f>H63*G63:G63</f>
        <v>20</v>
      </c>
      <c r="J63" s="1">
        <f t="shared" si="8"/>
        <v>4800</v>
      </c>
      <c r="K63" s="2">
        <f t="shared" si="3"/>
        <v>3024</v>
      </c>
      <c r="L63" s="2">
        <f t="shared" si="9"/>
        <v>360</v>
      </c>
      <c r="M63" s="2">
        <f t="shared" si="10"/>
        <v>86400</v>
      </c>
      <c r="N63" s="4"/>
    </row>
    <row r="64" spans="1:14" x14ac:dyDescent="0.25">
      <c r="A64" s="1">
        <v>40</v>
      </c>
      <c r="B64" s="1">
        <v>89</v>
      </c>
      <c r="C64" s="1">
        <v>89</v>
      </c>
      <c r="D64" s="1">
        <v>87</v>
      </c>
      <c r="E64" s="1">
        <v>80</v>
      </c>
      <c r="F64" s="1">
        <f t="shared" si="6"/>
        <v>385</v>
      </c>
      <c r="G64" s="1">
        <v>3</v>
      </c>
      <c r="H64" s="1">
        <v>2</v>
      </c>
      <c r="I64" s="1">
        <f>H64*G64:G65</f>
        <v>6</v>
      </c>
      <c r="J64" s="1">
        <f>F64*G64</f>
        <v>1155</v>
      </c>
      <c r="K64" s="2">
        <f t="shared" si="3"/>
        <v>727.65000000000009</v>
      </c>
      <c r="L64" s="2">
        <f>18*H64*G64</f>
        <v>108</v>
      </c>
      <c r="M64" s="2">
        <f>L64*(F64/2)</f>
        <v>20790</v>
      </c>
      <c r="N64" s="4"/>
    </row>
    <row r="65" spans="1:14" x14ac:dyDescent="0.25">
      <c r="A65" s="1">
        <v>40</v>
      </c>
      <c r="B65" s="1">
        <v>85</v>
      </c>
      <c r="C65" s="1">
        <v>85</v>
      </c>
      <c r="D65" s="1">
        <v>83</v>
      </c>
      <c r="E65" s="1">
        <v>76</v>
      </c>
      <c r="F65" s="1">
        <f t="shared" si="6"/>
        <v>369</v>
      </c>
      <c r="G65" s="1">
        <v>17</v>
      </c>
      <c r="H65" s="1">
        <v>2</v>
      </c>
      <c r="I65" s="1">
        <f t="shared" ref="I65:I94" si="11">H65*G65:G66</f>
        <v>34</v>
      </c>
      <c r="J65" s="1">
        <f t="shared" ref="J65:J95" si="12">F65*G65</f>
        <v>6273</v>
      </c>
      <c r="K65" s="2">
        <f t="shared" si="3"/>
        <v>3951.99</v>
      </c>
      <c r="L65" s="2">
        <f t="shared" ref="L65:L86" si="13">18*H65*G65</f>
        <v>612</v>
      </c>
      <c r="M65" s="2">
        <f t="shared" ref="M65:M95" si="14">L65*(F65/2)</f>
        <v>112914</v>
      </c>
      <c r="N65" s="4"/>
    </row>
    <row r="66" spans="1:14" x14ac:dyDescent="0.25">
      <c r="A66" s="1">
        <v>40</v>
      </c>
      <c r="B66" s="1">
        <v>87</v>
      </c>
      <c r="C66" s="1">
        <v>87</v>
      </c>
      <c r="D66" s="1">
        <v>85</v>
      </c>
      <c r="E66" s="1">
        <v>78</v>
      </c>
      <c r="F66" s="1">
        <f t="shared" ref="F66:F97" si="15">A66+B66+C66+D66+E66</f>
        <v>377</v>
      </c>
      <c r="G66" s="1">
        <v>4</v>
      </c>
      <c r="H66" s="1">
        <v>2</v>
      </c>
      <c r="I66" s="1">
        <f t="shared" si="11"/>
        <v>8</v>
      </c>
      <c r="J66" s="1">
        <f t="shared" si="12"/>
        <v>1508</v>
      </c>
      <c r="K66" s="2">
        <f t="shared" si="3"/>
        <v>950.04</v>
      </c>
      <c r="L66" s="2">
        <f t="shared" si="13"/>
        <v>144</v>
      </c>
      <c r="M66" s="2">
        <f t="shared" si="14"/>
        <v>27144</v>
      </c>
      <c r="N66" s="4"/>
    </row>
    <row r="67" spans="1:14" x14ac:dyDescent="0.25">
      <c r="A67" s="1">
        <v>40</v>
      </c>
      <c r="B67" s="1">
        <v>130</v>
      </c>
      <c r="C67" s="1">
        <v>127</v>
      </c>
      <c r="D67" s="1"/>
      <c r="E67" s="1"/>
      <c r="F67" s="1">
        <f t="shared" si="15"/>
        <v>297</v>
      </c>
      <c r="G67" s="1">
        <v>18</v>
      </c>
      <c r="H67" s="1">
        <v>1</v>
      </c>
      <c r="I67" s="1">
        <f t="shared" si="11"/>
        <v>18</v>
      </c>
      <c r="J67" s="1">
        <f t="shared" si="12"/>
        <v>5346</v>
      </c>
      <c r="K67" s="2">
        <f t="shared" ref="K67:K86" si="16">(J67/100)*63</f>
        <v>3367.98</v>
      </c>
      <c r="L67" s="2">
        <f t="shared" si="13"/>
        <v>324</v>
      </c>
      <c r="M67" s="2">
        <f t="shared" si="14"/>
        <v>48114</v>
      </c>
      <c r="N67" s="4"/>
    </row>
    <row r="68" spans="1:14" x14ac:dyDescent="0.25">
      <c r="A68" s="1">
        <v>61</v>
      </c>
      <c r="B68" s="1">
        <v>68</v>
      </c>
      <c r="C68" s="1">
        <v>68</v>
      </c>
      <c r="D68" s="1">
        <v>70</v>
      </c>
      <c r="E68" s="1">
        <v>90</v>
      </c>
      <c r="F68" s="1">
        <f t="shared" si="15"/>
        <v>357</v>
      </c>
      <c r="G68" s="1">
        <v>25</v>
      </c>
      <c r="H68" s="1">
        <v>2</v>
      </c>
      <c r="I68" s="1">
        <f t="shared" si="11"/>
        <v>50</v>
      </c>
      <c r="J68" s="1">
        <f t="shared" si="12"/>
        <v>8925</v>
      </c>
      <c r="K68" s="2">
        <f t="shared" si="16"/>
        <v>5622.75</v>
      </c>
      <c r="L68" s="2">
        <f t="shared" si="13"/>
        <v>900</v>
      </c>
      <c r="M68" s="2">
        <f t="shared" si="14"/>
        <v>160650</v>
      </c>
      <c r="N68" s="4"/>
    </row>
    <row r="69" spans="1:14" x14ac:dyDescent="0.25">
      <c r="A69" s="1">
        <v>20</v>
      </c>
      <c r="B69" s="1">
        <v>67</v>
      </c>
      <c r="C69" s="1">
        <v>80</v>
      </c>
      <c r="D69" s="1"/>
      <c r="E69" s="1"/>
      <c r="F69" s="1">
        <f t="shared" si="15"/>
        <v>167</v>
      </c>
      <c r="G69" s="1">
        <v>26</v>
      </c>
      <c r="H69" s="1">
        <v>1</v>
      </c>
      <c r="I69" s="1">
        <f t="shared" si="11"/>
        <v>26</v>
      </c>
      <c r="J69" s="1">
        <f t="shared" si="12"/>
        <v>4342</v>
      </c>
      <c r="K69" s="2">
        <f t="shared" si="16"/>
        <v>2735.46</v>
      </c>
      <c r="L69" s="2">
        <f t="shared" si="13"/>
        <v>468</v>
      </c>
      <c r="M69" s="2">
        <f t="shared" si="14"/>
        <v>39078</v>
      </c>
      <c r="N69" s="4"/>
    </row>
    <row r="70" spans="1:14" x14ac:dyDescent="0.25">
      <c r="A70" s="1">
        <v>20</v>
      </c>
      <c r="B70" s="1">
        <v>110</v>
      </c>
      <c r="C70" s="1">
        <v>130</v>
      </c>
      <c r="D70" s="1"/>
      <c r="E70" s="1"/>
      <c r="F70" s="1">
        <f t="shared" si="15"/>
        <v>260</v>
      </c>
      <c r="G70" s="1">
        <v>14</v>
      </c>
      <c r="H70" s="1">
        <v>1</v>
      </c>
      <c r="I70" s="1">
        <f t="shared" si="11"/>
        <v>14</v>
      </c>
      <c r="J70" s="1">
        <f t="shared" si="12"/>
        <v>3640</v>
      </c>
      <c r="K70" s="2">
        <f t="shared" si="16"/>
        <v>2293.1999999999998</v>
      </c>
      <c r="L70" s="2">
        <f t="shared" si="13"/>
        <v>252</v>
      </c>
      <c r="M70" s="2">
        <f t="shared" si="14"/>
        <v>32760</v>
      </c>
      <c r="N70" s="4"/>
    </row>
    <row r="71" spans="1:14" x14ac:dyDescent="0.25">
      <c r="A71" s="1">
        <v>61</v>
      </c>
      <c r="B71" s="1">
        <v>66</v>
      </c>
      <c r="C71" s="1">
        <v>66</v>
      </c>
      <c r="D71" s="1">
        <v>68</v>
      </c>
      <c r="E71" s="1">
        <v>88</v>
      </c>
      <c r="F71" s="1">
        <f t="shared" si="15"/>
        <v>349</v>
      </c>
      <c r="G71" s="1">
        <v>15</v>
      </c>
      <c r="H71" s="1">
        <v>2</v>
      </c>
      <c r="I71" s="1">
        <f t="shared" si="11"/>
        <v>30</v>
      </c>
      <c r="J71" s="1">
        <f t="shared" si="12"/>
        <v>5235</v>
      </c>
      <c r="K71" s="2">
        <f t="shared" si="16"/>
        <v>3298.05</v>
      </c>
      <c r="L71" s="2">
        <f t="shared" si="13"/>
        <v>540</v>
      </c>
      <c r="M71" s="2">
        <f t="shared" si="14"/>
        <v>94230</v>
      </c>
      <c r="N71" s="4"/>
    </row>
    <row r="72" spans="1:14" x14ac:dyDescent="0.25">
      <c r="A72" s="1">
        <v>40</v>
      </c>
      <c r="B72" s="1">
        <v>127</v>
      </c>
      <c r="C72" s="1">
        <v>125</v>
      </c>
      <c r="D72" s="1"/>
      <c r="E72" s="1"/>
      <c r="F72" s="1">
        <f t="shared" si="15"/>
        <v>292</v>
      </c>
      <c r="G72" s="1">
        <v>3</v>
      </c>
      <c r="H72" s="1">
        <v>1</v>
      </c>
      <c r="I72" s="1">
        <f t="shared" si="11"/>
        <v>3</v>
      </c>
      <c r="J72" s="1">
        <f t="shared" si="12"/>
        <v>876</v>
      </c>
      <c r="K72" s="2">
        <f t="shared" si="16"/>
        <v>551.88</v>
      </c>
      <c r="L72" s="2">
        <f t="shared" si="13"/>
        <v>54</v>
      </c>
      <c r="M72" s="2">
        <f t="shared" si="14"/>
        <v>7884</v>
      </c>
      <c r="N72" s="4"/>
    </row>
    <row r="73" spans="1:14" x14ac:dyDescent="0.25">
      <c r="A73" s="1">
        <v>40</v>
      </c>
      <c r="B73" s="1">
        <v>87</v>
      </c>
      <c r="C73" s="1">
        <v>87</v>
      </c>
      <c r="D73" s="1">
        <v>85</v>
      </c>
      <c r="E73" s="1">
        <v>78</v>
      </c>
      <c r="F73" s="1">
        <f t="shared" si="15"/>
        <v>377</v>
      </c>
      <c r="G73" s="1">
        <v>25</v>
      </c>
      <c r="H73" s="1">
        <v>2</v>
      </c>
      <c r="I73" s="1">
        <f t="shared" si="11"/>
        <v>50</v>
      </c>
      <c r="J73" s="1">
        <f t="shared" si="12"/>
        <v>9425</v>
      </c>
      <c r="K73" s="2">
        <f t="shared" si="16"/>
        <v>5937.75</v>
      </c>
      <c r="L73" s="2">
        <f t="shared" si="13"/>
        <v>900</v>
      </c>
      <c r="M73" s="2">
        <f t="shared" si="14"/>
        <v>169650</v>
      </c>
      <c r="N73" s="4"/>
    </row>
    <row r="74" spans="1:14" x14ac:dyDescent="0.25">
      <c r="A74" s="1">
        <v>20</v>
      </c>
      <c r="B74" s="1">
        <v>69</v>
      </c>
      <c r="C74" s="1">
        <v>69</v>
      </c>
      <c r="D74" s="1">
        <v>69</v>
      </c>
      <c r="E74" s="1">
        <v>82</v>
      </c>
      <c r="F74" s="1">
        <f t="shared" si="15"/>
        <v>309</v>
      </c>
      <c r="G74" s="1">
        <v>16</v>
      </c>
      <c r="H74" s="1">
        <v>2</v>
      </c>
      <c r="I74" s="1">
        <f t="shared" si="11"/>
        <v>32</v>
      </c>
      <c r="J74" s="1">
        <f t="shared" si="12"/>
        <v>4944</v>
      </c>
      <c r="K74" s="2">
        <f t="shared" si="16"/>
        <v>3114.72</v>
      </c>
      <c r="L74" s="2">
        <f t="shared" si="13"/>
        <v>576</v>
      </c>
      <c r="M74" s="2">
        <f t="shared" si="14"/>
        <v>88992</v>
      </c>
      <c r="N74" s="4"/>
    </row>
    <row r="75" spans="1:14" x14ac:dyDescent="0.25">
      <c r="A75" s="1">
        <v>40</v>
      </c>
      <c r="B75" s="1">
        <v>85</v>
      </c>
      <c r="C75" s="1">
        <v>85</v>
      </c>
      <c r="D75" s="1">
        <v>83</v>
      </c>
      <c r="E75" s="1">
        <v>76</v>
      </c>
      <c r="F75" s="1">
        <f t="shared" si="15"/>
        <v>369</v>
      </c>
      <c r="G75" s="1">
        <v>6</v>
      </c>
      <c r="H75" s="1">
        <v>2</v>
      </c>
      <c r="I75" s="1">
        <f t="shared" si="11"/>
        <v>12</v>
      </c>
      <c r="J75" s="1">
        <f t="shared" si="12"/>
        <v>2214</v>
      </c>
      <c r="K75" s="2">
        <f t="shared" si="16"/>
        <v>1394.82</v>
      </c>
      <c r="L75" s="2">
        <f t="shared" si="13"/>
        <v>216</v>
      </c>
      <c r="M75" s="2">
        <f t="shared" si="14"/>
        <v>39852</v>
      </c>
      <c r="N75" s="4"/>
    </row>
    <row r="76" spans="1:14" x14ac:dyDescent="0.25">
      <c r="A76" s="1">
        <v>61</v>
      </c>
      <c r="B76" s="1">
        <v>45</v>
      </c>
      <c r="C76" s="1">
        <v>45</v>
      </c>
      <c r="D76" s="1">
        <v>47</v>
      </c>
      <c r="E76" s="1">
        <v>85</v>
      </c>
      <c r="F76" s="1">
        <f t="shared" si="15"/>
        <v>283</v>
      </c>
      <c r="G76" s="1">
        <v>13</v>
      </c>
      <c r="H76" s="1">
        <v>2</v>
      </c>
      <c r="I76" s="1">
        <f t="shared" si="11"/>
        <v>26</v>
      </c>
      <c r="J76" s="1">
        <f t="shared" si="12"/>
        <v>3679</v>
      </c>
      <c r="K76" s="2">
        <f t="shared" si="16"/>
        <v>2317.77</v>
      </c>
      <c r="L76" s="2">
        <f t="shared" si="13"/>
        <v>468</v>
      </c>
      <c r="M76" s="2">
        <f t="shared" si="14"/>
        <v>66222</v>
      </c>
      <c r="N76" s="4"/>
    </row>
    <row r="77" spans="1:14" x14ac:dyDescent="0.25">
      <c r="A77" s="1">
        <v>61</v>
      </c>
      <c r="B77" s="1">
        <v>43</v>
      </c>
      <c r="C77" s="1">
        <v>43</v>
      </c>
      <c r="D77" s="1">
        <v>45</v>
      </c>
      <c r="E77" s="1">
        <v>83</v>
      </c>
      <c r="F77" s="1">
        <f t="shared" si="15"/>
        <v>275</v>
      </c>
      <c r="G77" s="1">
        <v>9</v>
      </c>
      <c r="H77" s="1">
        <v>2</v>
      </c>
      <c r="I77" s="1">
        <f t="shared" si="11"/>
        <v>18</v>
      </c>
      <c r="J77" s="1">
        <f t="shared" si="12"/>
        <v>2475</v>
      </c>
      <c r="K77" s="2">
        <f t="shared" si="16"/>
        <v>1559.25</v>
      </c>
      <c r="L77" s="2">
        <f t="shared" si="13"/>
        <v>324</v>
      </c>
      <c r="M77" s="2">
        <f t="shared" si="14"/>
        <v>44550</v>
      </c>
      <c r="N77" s="4"/>
    </row>
    <row r="78" spans="1:14" x14ac:dyDescent="0.25">
      <c r="A78" s="1">
        <v>20</v>
      </c>
      <c r="B78" s="1">
        <v>114</v>
      </c>
      <c r="C78" s="1">
        <v>114</v>
      </c>
      <c r="D78" s="1">
        <v>114</v>
      </c>
      <c r="E78" s="1">
        <v>135</v>
      </c>
      <c r="F78" s="1">
        <f t="shared" si="15"/>
        <v>497</v>
      </c>
      <c r="G78" s="1">
        <v>18</v>
      </c>
      <c r="H78" s="1">
        <v>2</v>
      </c>
      <c r="I78" s="1">
        <f t="shared" si="11"/>
        <v>36</v>
      </c>
      <c r="J78" s="1">
        <f t="shared" si="12"/>
        <v>8946</v>
      </c>
      <c r="K78" s="2">
        <f t="shared" si="16"/>
        <v>5635.98</v>
      </c>
      <c r="L78" s="2">
        <f t="shared" si="13"/>
        <v>648</v>
      </c>
      <c r="M78" s="2">
        <f t="shared" si="14"/>
        <v>161028</v>
      </c>
      <c r="N78" s="4"/>
    </row>
    <row r="79" spans="1:14" x14ac:dyDescent="0.25">
      <c r="A79" s="1">
        <v>20</v>
      </c>
      <c r="B79" s="1">
        <v>110</v>
      </c>
      <c r="C79" s="1">
        <v>130</v>
      </c>
      <c r="D79" s="1"/>
      <c r="E79" s="1"/>
      <c r="F79" s="1">
        <f t="shared" si="15"/>
        <v>260</v>
      </c>
      <c r="G79" s="1">
        <v>15</v>
      </c>
      <c r="H79" s="1">
        <v>1</v>
      </c>
      <c r="I79" s="1">
        <f t="shared" si="11"/>
        <v>15</v>
      </c>
      <c r="J79" s="1">
        <f t="shared" si="12"/>
        <v>3900</v>
      </c>
      <c r="K79" s="2">
        <f t="shared" si="16"/>
        <v>2457</v>
      </c>
      <c r="L79" s="2">
        <f t="shared" si="13"/>
        <v>270</v>
      </c>
      <c r="M79" s="2">
        <f t="shared" si="14"/>
        <v>35100</v>
      </c>
      <c r="N79" s="4"/>
    </row>
    <row r="80" spans="1:14" x14ac:dyDescent="0.25">
      <c r="A80" s="1">
        <v>20</v>
      </c>
      <c r="B80" s="1">
        <v>110</v>
      </c>
      <c r="C80" s="1">
        <v>110</v>
      </c>
      <c r="D80" s="1">
        <v>110</v>
      </c>
      <c r="E80" s="1">
        <v>130</v>
      </c>
      <c r="F80" s="1">
        <f t="shared" si="15"/>
        <v>480</v>
      </c>
      <c r="G80" s="1">
        <v>13</v>
      </c>
      <c r="H80" s="1">
        <v>2</v>
      </c>
      <c r="I80" s="1">
        <f t="shared" si="11"/>
        <v>26</v>
      </c>
      <c r="J80" s="1">
        <f t="shared" si="12"/>
        <v>6240</v>
      </c>
      <c r="K80" s="2">
        <f t="shared" si="16"/>
        <v>3931.2</v>
      </c>
      <c r="L80" s="2">
        <f t="shared" si="13"/>
        <v>468</v>
      </c>
      <c r="M80" s="2">
        <f t="shared" si="14"/>
        <v>112320</v>
      </c>
      <c r="N80" s="4"/>
    </row>
    <row r="81" spans="1:14" x14ac:dyDescent="0.25">
      <c r="A81" s="1">
        <v>20</v>
      </c>
      <c r="B81" s="1">
        <v>69</v>
      </c>
      <c r="C81" s="1">
        <v>69</v>
      </c>
      <c r="D81" s="1">
        <v>69</v>
      </c>
      <c r="E81" s="1">
        <v>82</v>
      </c>
      <c r="F81" s="1">
        <f t="shared" si="15"/>
        <v>309</v>
      </c>
      <c r="G81" s="1">
        <v>6</v>
      </c>
      <c r="H81" s="1">
        <v>2</v>
      </c>
      <c r="I81" s="1">
        <f t="shared" si="11"/>
        <v>12</v>
      </c>
      <c r="J81" s="1">
        <f t="shared" si="12"/>
        <v>1854</v>
      </c>
      <c r="K81" s="2">
        <f t="shared" si="16"/>
        <v>1168.02</v>
      </c>
      <c r="L81" s="2">
        <f t="shared" si="13"/>
        <v>216</v>
      </c>
      <c r="M81" s="2">
        <f t="shared" si="14"/>
        <v>33372</v>
      </c>
      <c r="N81" s="4"/>
    </row>
    <row r="82" spans="1:14" x14ac:dyDescent="0.25">
      <c r="A82" s="1">
        <v>61</v>
      </c>
      <c r="B82" s="1">
        <v>68</v>
      </c>
      <c r="C82" s="1">
        <v>68</v>
      </c>
      <c r="D82" s="1">
        <v>70</v>
      </c>
      <c r="E82" s="1">
        <v>90</v>
      </c>
      <c r="F82" s="1">
        <f t="shared" si="15"/>
        <v>357</v>
      </c>
      <c r="G82" s="1">
        <v>1</v>
      </c>
      <c r="H82" s="1">
        <v>2</v>
      </c>
      <c r="I82" s="1">
        <f t="shared" si="11"/>
        <v>2</v>
      </c>
      <c r="J82" s="1">
        <f t="shared" si="12"/>
        <v>357</v>
      </c>
      <c r="K82" s="2">
        <f t="shared" si="16"/>
        <v>224.91</v>
      </c>
      <c r="L82" s="2">
        <f t="shared" si="13"/>
        <v>36</v>
      </c>
      <c r="M82" s="2">
        <f t="shared" si="14"/>
        <v>6426</v>
      </c>
      <c r="N82" s="4"/>
    </row>
    <row r="83" spans="1:14" x14ac:dyDescent="0.25">
      <c r="A83" s="1"/>
      <c r="B83" s="1"/>
      <c r="C83" s="1"/>
      <c r="D83" s="1"/>
      <c r="E83" s="1"/>
      <c r="F83" s="1">
        <f t="shared" si="15"/>
        <v>0</v>
      </c>
      <c r="G83" s="1"/>
      <c r="H83" s="1"/>
      <c r="I83" s="1">
        <f t="shared" si="11"/>
        <v>0</v>
      </c>
      <c r="J83" s="1">
        <f t="shared" si="12"/>
        <v>0</v>
      </c>
      <c r="K83" s="2">
        <f t="shared" si="16"/>
        <v>0</v>
      </c>
      <c r="L83" s="2">
        <f t="shared" si="13"/>
        <v>0</v>
      </c>
      <c r="M83" s="2">
        <f t="shared" si="14"/>
        <v>0</v>
      </c>
      <c r="N83" s="4"/>
    </row>
    <row r="84" spans="1:14" x14ac:dyDescent="0.25">
      <c r="A84" s="1"/>
      <c r="B84" s="1"/>
      <c r="C84" s="1"/>
      <c r="D84" s="1"/>
      <c r="E84" s="1"/>
      <c r="F84" s="1">
        <f t="shared" si="15"/>
        <v>0</v>
      </c>
      <c r="G84" s="1"/>
      <c r="H84" s="1"/>
      <c r="I84" s="1">
        <f t="shared" si="11"/>
        <v>0</v>
      </c>
      <c r="J84" s="1">
        <f t="shared" si="12"/>
        <v>0</v>
      </c>
      <c r="K84" s="2">
        <f t="shared" si="16"/>
        <v>0</v>
      </c>
      <c r="L84" s="2">
        <f t="shared" si="13"/>
        <v>0</v>
      </c>
      <c r="M84" s="2">
        <f t="shared" si="14"/>
        <v>0</v>
      </c>
      <c r="N84" s="4"/>
    </row>
    <row r="85" spans="1:14" x14ac:dyDescent="0.25">
      <c r="A85" s="1"/>
      <c r="B85" s="1"/>
      <c r="C85" s="1"/>
      <c r="D85" s="1"/>
      <c r="E85" s="1"/>
      <c r="F85" s="1">
        <f t="shared" si="15"/>
        <v>0</v>
      </c>
      <c r="G85" s="1"/>
      <c r="H85" s="1"/>
      <c r="I85" s="1">
        <f>H85*G85:G86</f>
        <v>0</v>
      </c>
      <c r="J85" s="1">
        <f t="shared" si="12"/>
        <v>0</v>
      </c>
      <c r="K85" s="2">
        <f t="shared" si="16"/>
        <v>0</v>
      </c>
      <c r="L85" s="2">
        <f t="shared" si="13"/>
        <v>0</v>
      </c>
      <c r="M85" s="2">
        <f t="shared" si="14"/>
        <v>0</v>
      </c>
      <c r="N85" s="4"/>
    </row>
    <row r="86" spans="1:14" x14ac:dyDescent="0.25">
      <c r="A86" s="1"/>
      <c r="B86" s="1"/>
      <c r="C86" s="1"/>
      <c r="D86" s="1"/>
      <c r="E86" s="1"/>
      <c r="F86" s="1">
        <f t="shared" si="15"/>
        <v>0</v>
      </c>
      <c r="G86" s="1"/>
      <c r="H86" s="1"/>
      <c r="I86" s="1">
        <f>H86*G86:G88</f>
        <v>0</v>
      </c>
      <c r="J86" s="1">
        <f t="shared" si="12"/>
        <v>0</v>
      </c>
      <c r="K86" s="2">
        <f t="shared" si="16"/>
        <v>0</v>
      </c>
      <c r="L86" s="2">
        <f t="shared" si="13"/>
        <v>0</v>
      </c>
      <c r="M86" s="2">
        <f t="shared" si="14"/>
        <v>0</v>
      </c>
      <c r="N86" s="3"/>
    </row>
    <row r="87" spans="1:14" s="7" customFormat="1" x14ac:dyDescent="0.25">
      <c r="A87" s="16"/>
      <c r="B87" s="16"/>
      <c r="C87" s="16"/>
      <c r="D87" s="16"/>
      <c r="E87" s="17"/>
      <c r="F87" s="1">
        <f t="shared" ref="F87:L87" si="17">SUM(F2:F86)</f>
        <v>28896</v>
      </c>
      <c r="G87" s="1">
        <f t="shared" si="17"/>
        <v>1108</v>
      </c>
      <c r="H87" s="1">
        <f t="shared" si="17"/>
        <v>125</v>
      </c>
      <c r="I87" s="1">
        <f t="shared" si="17"/>
        <v>1667</v>
      </c>
      <c r="J87" s="1">
        <f t="shared" si="17"/>
        <v>406346</v>
      </c>
      <c r="K87" s="2">
        <f t="shared" si="17"/>
        <v>255997.98000000004</v>
      </c>
      <c r="L87" s="2">
        <f t="shared" si="17"/>
        <v>30006</v>
      </c>
      <c r="M87" s="2">
        <f>SUM(M2:M86)</f>
        <v>5478147</v>
      </c>
      <c r="N87" s="6"/>
    </row>
    <row r="88" spans="1:14" x14ac:dyDescent="0.25">
      <c r="A88" s="1">
        <v>20</v>
      </c>
      <c r="B88" s="1">
        <v>110</v>
      </c>
      <c r="C88" s="1">
        <v>110</v>
      </c>
      <c r="D88" s="1">
        <v>110</v>
      </c>
      <c r="E88" s="1">
        <v>130</v>
      </c>
      <c r="F88" s="1">
        <f>[1]Лист1!F95+[1]Лист1!G95+[1]Лист1!H95+[1]Лист1!I95+[1]Лист1!J95</f>
        <v>480</v>
      </c>
      <c r="G88" s="1">
        <v>18</v>
      </c>
      <c r="H88" s="1">
        <v>2</v>
      </c>
      <c r="I88" s="1">
        <f t="shared" si="11"/>
        <v>36</v>
      </c>
      <c r="J88" s="1">
        <f t="shared" si="12"/>
        <v>8640</v>
      </c>
      <c r="K88" s="2">
        <f t="shared" ref="K88:K95" si="18">(J88/100)*47</f>
        <v>4060.8</v>
      </c>
      <c r="L88" s="2">
        <f>13.5*H88*G88</f>
        <v>486</v>
      </c>
      <c r="M88" s="2">
        <f t="shared" si="14"/>
        <v>116640</v>
      </c>
    </row>
    <row r="89" spans="1:14" x14ac:dyDescent="0.25">
      <c r="A89" s="1">
        <v>61</v>
      </c>
      <c r="B89" s="1">
        <v>130</v>
      </c>
      <c r="C89" s="1">
        <v>140</v>
      </c>
      <c r="D89" s="1"/>
      <c r="E89" s="1"/>
      <c r="F89" s="1">
        <f>[1]Лист1!F96+[1]Лист1!G96+[1]Лист1!H96+[1]Лист1!I96+[1]Лист1!J96</f>
        <v>377</v>
      </c>
      <c r="G89" s="1">
        <v>3</v>
      </c>
      <c r="H89" s="1">
        <v>2</v>
      </c>
      <c r="I89" s="1">
        <f t="shared" si="11"/>
        <v>6</v>
      </c>
      <c r="J89" s="1">
        <f t="shared" si="12"/>
        <v>1131</v>
      </c>
      <c r="K89" s="2">
        <f t="shared" si="18"/>
        <v>531.57000000000005</v>
      </c>
      <c r="L89" s="2">
        <f t="shared" ref="L89:L136" si="19">13.5*H89*G89</f>
        <v>81</v>
      </c>
      <c r="M89" s="2">
        <f t="shared" si="14"/>
        <v>15268.5</v>
      </c>
    </row>
    <row r="90" spans="1:14" x14ac:dyDescent="0.25">
      <c r="A90" s="1">
        <v>40</v>
      </c>
      <c r="B90" s="1">
        <v>130</v>
      </c>
      <c r="C90" s="1">
        <v>127</v>
      </c>
      <c r="D90" s="1"/>
      <c r="E90" s="1"/>
      <c r="F90" s="1">
        <f>[1]Лист1!F97+[1]Лист1!G97+[1]Лист1!H97+[1]Лист1!I97+[1]Лист1!J97</f>
        <v>257</v>
      </c>
      <c r="G90" s="1">
        <v>18</v>
      </c>
      <c r="H90" s="1">
        <v>2</v>
      </c>
      <c r="I90" s="1">
        <f t="shared" si="11"/>
        <v>36</v>
      </c>
      <c r="J90" s="1">
        <f t="shared" si="12"/>
        <v>4626</v>
      </c>
      <c r="K90" s="2">
        <f t="shared" si="18"/>
        <v>2174.2199999999998</v>
      </c>
      <c r="L90" s="2">
        <f t="shared" si="19"/>
        <v>486</v>
      </c>
      <c r="M90" s="2">
        <f t="shared" si="14"/>
        <v>62451</v>
      </c>
    </row>
    <row r="91" spans="1:14" x14ac:dyDescent="0.25">
      <c r="A91" s="1">
        <v>40</v>
      </c>
      <c r="B91" s="1">
        <v>127</v>
      </c>
      <c r="C91" s="1">
        <v>125</v>
      </c>
      <c r="D91" s="1"/>
      <c r="E91" s="1"/>
      <c r="F91" s="1">
        <f>[1]Лист1!F98+[1]Лист1!G98+[1]Лист1!H98+[1]Лист1!I98+[1]Лист1!J98</f>
        <v>260</v>
      </c>
      <c r="G91" s="1">
        <v>20</v>
      </c>
      <c r="H91" s="1">
        <v>1</v>
      </c>
      <c r="I91" s="1">
        <f t="shared" si="11"/>
        <v>20</v>
      </c>
      <c r="J91" s="1">
        <f t="shared" si="12"/>
        <v>5200</v>
      </c>
      <c r="K91" s="2">
        <f t="shared" si="18"/>
        <v>2444</v>
      </c>
      <c r="L91" s="2">
        <f t="shared" si="19"/>
        <v>270</v>
      </c>
      <c r="M91" s="2">
        <f t="shared" si="14"/>
        <v>35100</v>
      </c>
    </row>
    <row r="92" spans="1:14" x14ac:dyDescent="0.25">
      <c r="A92" s="1">
        <v>40</v>
      </c>
      <c r="B92" s="1">
        <v>127</v>
      </c>
      <c r="C92" s="1">
        <v>125</v>
      </c>
      <c r="D92" s="1"/>
      <c r="E92" s="1"/>
      <c r="F92" s="1">
        <f>[1]Лист1!F99+[1]Лист1!G99+[1]Лист1!H99+[1]Лист1!I99+[1]Лист1!J99</f>
        <v>369</v>
      </c>
      <c r="G92" s="1">
        <v>15</v>
      </c>
      <c r="H92" s="1">
        <v>2</v>
      </c>
      <c r="I92" s="1">
        <f t="shared" si="11"/>
        <v>30</v>
      </c>
      <c r="J92" s="1">
        <f t="shared" si="12"/>
        <v>5535</v>
      </c>
      <c r="K92" s="2">
        <f t="shared" si="18"/>
        <v>2601.4500000000003</v>
      </c>
      <c r="L92" s="2">
        <f t="shared" si="19"/>
        <v>405</v>
      </c>
      <c r="M92" s="2">
        <f t="shared" si="14"/>
        <v>74722.5</v>
      </c>
    </row>
    <row r="93" spans="1:14" x14ac:dyDescent="0.25">
      <c r="A93" s="1">
        <v>61</v>
      </c>
      <c r="B93" s="1">
        <v>43</v>
      </c>
      <c r="C93" s="1">
        <v>43</v>
      </c>
      <c r="D93" s="1">
        <v>45</v>
      </c>
      <c r="E93" s="1">
        <v>83</v>
      </c>
      <c r="F93" s="1">
        <f>[1]Лист1!F100+[1]Лист1!G100+[1]Лист1!H100+[1]Лист1!I100+[1]Лист1!J100</f>
        <v>330</v>
      </c>
      <c r="G93" s="1">
        <v>23</v>
      </c>
      <c r="H93" s="1">
        <v>1</v>
      </c>
      <c r="I93" s="1">
        <f t="shared" si="11"/>
        <v>23</v>
      </c>
      <c r="J93" s="1">
        <f t="shared" si="12"/>
        <v>7590</v>
      </c>
      <c r="K93" s="2">
        <f t="shared" si="18"/>
        <v>3567.3</v>
      </c>
      <c r="L93" s="2">
        <f t="shared" si="19"/>
        <v>310.5</v>
      </c>
      <c r="M93" s="2">
        <f t="shared" si="14"/>
        <v>51232.5</v>
      </c>
    </row>
    <row r="94" spans="1:14" x14ac:dyDescent="0.25">
      <c r="A94" s="1">
        <v>20</v>
      </c>
      <c r="B94" s="1">
        <v>110</v>
      </c>
      <c r="C94" s="1">
        <v>125</v>
      </c>
      <c r="D94" s="1"/>
      <c r="E94" s="1"/>
      <c r="F94" s="1">
        <f>[1]Лист1!F101+[1]Лист1!G101+[1]Лист1!H101+[1]Лист1!I101+[1]Лист1!J101</f>
        <v>327</v>
      </c>
      <c r="G94" s="1">
        <v>10</v>
      </c>
      <c r="H94" s="1">
        <v>1</v>
      </c>
      <c r="I94" s="1">
        <f t="shared" si="11"/>
        <v>10</v>
      </c>
      <c r="J94" s="1">
        <f t="shared" si="12"/>
        <v>3270</v>
      </c>
      <c r="K94" s="2">
        <f t="shared" si="18"/>
        <v>1536.9</v>
      </c>
      <c r="L94" s="2">
        <f t="shared" si="19"/>
        <v>135</v>
      </c>
      <c r="M94" s="2">
        <f t="shared" si="14"/>
        <v>22072.5</v>
      </c>
    </row>
    <row r="95" spans="1:14" x14ac:dyDescent="0.25">
      <c r="A95" s="1">
        <v>20</v>
      </c>
      <c r="B95" s="1">
        <v>110</v>
      </c>
      <c r="C95" s="1">
        <v>110</v>
      </c>
      <c r="D95" s="1"/>
      <c r="E95" s="1"/>
      <c r="F95" s="1">
        <f>[1]Лист1!F102+[1]Лист1!G102+[1]Лист1!H102+[1]Лист1!I102+[1]Лист1!J102</f>
        <v>294</v>
      </c>
      <c r="G95" s="1">
        <v>17</v>
      </c>
      <c r="H95" s="1">
        <v>2</v>
      </c>
      <c r="I95" s="1">
        <f>H95*G95:G95</f>
        <v>34</v>
      </c>
      <c r="J95" s="1">
        <f t="shared" si="12"/>
        <v>4998</v>
      </c>
      <c r="K95" s="2">
        <f t="shared" si="18"/>
        <v>2349.06</v>
      </c>
      <c r="L95" s="2">
        <f t="shared" si="19"/>
        <v>459</v>
      </c>
      <c r="M95" s="2">
        <f t="shared" si="14"/>
        <v>67473</v>
      </c>
    </row>
    <row r="96" spans="1:14" x14ac:dyDescent="0.25">
      <c r="A96" s="1">
        <v>40</v>
      </c>
      <c r="B96" s="1">
        <v>83</v>
      </c>
      <c r="C96" s="1">
        <v>83</v>
      </c>
      <c r="D96" s="1">
        <v>81</v>
      </c>
      <c r="E96" s="1">
        <v>76</v>
      </c>
      <c r="F96" s="1">
        <f>[1]Лист1!F103+[1]Лист1!G103+[1]Лист1!H103+[1]Лист1!I103+[1]Лист1!J103</f>
        <v>301</v>
      </c>
      <c r="G96" s="1">
        <v>4</v>
      </c>
      <c r="H96" s="1">
        <v>2</v>
      </c>
      <c r="I96" s="1">
        <f>H96*G96:G97</f>
        <v>8</v>
      </c>
      <c r="J96" s="1">
        <f>F96*G96</f>
        <v>1204</v>
      </c>
      <c r="K96" s="2">
        <f>(J96/100)*47</f>
        <v>565.88</v>
      </c>
      <c r="L96" s="2">
        <f t="shared" si="19"/>
        <v>108</v>
      </c>
      <c r="M96" s="2">
        <f>L96*(F96/2)</f>
        <v>16254</v>
      </c>
    </row>
    <row r="97" spans="1:13" x14ac:dyDescent="0.25">
      <c r="A97" s="1">
        <v>40</v>
      </c>
      <c r="B97" s="1">
        <v>130</v>
      </c>
      <c r="C97" s="1">
        <v>157</v>
      </c>
      <c r="D97" s="1"/>
      <c r="E97" s="1"/>
      <c r="F97" s="1">
        <f>[1]Лист1!F104+[1]Лист1!G104+[1]Лист1!H104+[1]Лист1!I104+[1]Лист1!J104</f>
        <v>357</v>
      </c>
      <c r="G97" s="1">
        <v>16</v>
      </c>
      <c r="H97" s="1">
        <v>2</v>
      </c>
      <c r="I97" s="1">
        <f t="shared" ref="I97:I125" si="20">H97*G97:G98</f>
        <v>32</v>
      </c>
      <c r="J97" s="1">
        <f t="shared" ref="J97:J126" si="21">F97*G97</f>
        <v>5712</v>
      </c>
      <c r="K97" s="2">
        <f t="shared" ref="K97:K126" si="22">(J97/100)*47</f>
        <v>2684.64</v>
      </c>
      <c r="L97" s="2">
        <f t="shared" si="19"/>
        <v>432</v>
      </c>
      <c r="M97" s="2">
        <f t="shared" ref="M97:M126" si="23">L97*(F97/2)</f>
        <v>77112</v>
      </c>
    </row>
    <row r="98" spans="1:13" x14ac:dyDescent="0.25">
      <c r="A98" s="1">
        <v>20</v>
      </c>
      <c r="B98" s="1">
        <v>67</v>
      </c>
      <c r="C98" s="1">
        <v>67</v>
      </c>
      <c r="D98" s="1">
        <v>67</v>
      </c>
      <c r="E98" s="1">
        <v>80</v>
      </c>
      <c r="F98" s="1">
        <f>ЛИСТ2!A51+ЛИСТ2!B51+ЛИСТ2!C51+ЛИСТ2!D51+ЛИСТ2!E51</f>
        <v>260</v>
      </c>
      <c r="G98" s="1">
        <v>11</v>
      </c>
      <c r="H98" s="1">
        <v>1</v>
      </c>
      <c r="I98" s="1">
        <f t="shared" si="20"/>
        <v>11</v>
      </c>
      <c r="J98" s="1">
        <f t="shared" si="21"/>
        <v>2860</v>
      </c>
      <c r="K98" s="2">
        <f t="shared" si="22"/>
        <v>1344.2</v>
      </c>
      <c r="L98" s="2">
        <f t="shared" si="19"/>
        <v>148.5</v>
      </c>
      <c r="M98" s="2">
        <f t="shared" si="23"/>
        <v>19305</v>
      </c>
    </row>
    <row r="99" spans="1:13" x14ac:dyDescent="0.25">
      <c r="A99" s="1">
        <v>20</v>
      </c>
      <c r="B99" s="1">
        <v>110</v>
      </c>
      <c r="C99" s="1">
        <v>126</v>
      </c>
      <c r="D99" s="1"/>
      <c r="E99" s="1"/>
      <c r="F99" s="1">
        <f>ЛИСТ2!A52+ЛИСТ2!B52+ЛИСТ2!C52+ЛИСТ2!D52+ЛИСТ2!E52</f>
        <v>279</v>
      </c>
      <c r="G99" s="1">
        <v>26</v>
      </c>
      <c r="H99" s="1">
        <v>2</v>
      </c>
      <c r="I99" s="1">
        <f t="shared" si="20"/>
        <v>52</v>
      </c>
      <c r="J99" s="1">
        <f t="shared" si="21"/>
        <v>7254</v>
      </c>
      <c r="K99" s="2">
        <f t="shared" si="22"/>
        <v>3409.38</v>
      </c>
      <c r="L99" s="2">
        <f t="shared" si="19"/>
        <v>702</v>
      </c>
      <c r="M99" s="2">
        <f t="shared" si="23"/>
        <v>97929</v>
      </c>
    </row>
    <row r="100" spans="1:13" x14ac:dyDescent="0.25">
      <c r="A100" s="1">
        <v>20</v>
      </c>
      <c r="B100" s="1">
        <v>110</v>
      </c>
      <c r="C100" s="1">
        <v>110</v>
      </c>
      <c r="D100" s="1">
        <v>110</v>
      </c>
      <c r="E100" s="1">
        <v>130</v>
      </c>
      <c r="F100" s="1">
        <f>ЛИСТ2!A53+ЛИСТ2!B53+ЛИСТ2!C53+ЛИСТ2!D53+ЛИСТ2!E53</f>
        <v>314</v>
      </c>
      <c r="G100" s="1">
        <v>9</v>
      </c>
      <c r="H100" s="1">
        <v>1</v>
      </c>
      <c r="I100" s="1">
        <f t="shared" si="20"/>
        <v>9</v>
      </c>
      <c r="J100" s="1">
        <f t="shared" si="21"/>
        <v>2826</v>
      </c>
      <c r="K100" s="2">
        <f t="shared" si="22"/>
        <v>1328.22</v>
      </c>
      <c r="L100" s="2">
        <f t="shared" si="19"/>
        <v>121.5</v>
      </c>
      <c r="M100" s="2">
        <f t="shared" si="23"/>
        <v>19075.5</v>
      </c>
    </row>
    <row r="101" spans="1:13" x14ac:dyDescent="0.25">
      <c r="A101" s="1">
        <v>40</v>
      </c>
      <c r="B101" s="1">
        <v>127</v>
      </c>
      <c r="C101" s="1">
        <v>125</v>
      </c>
      <c r="D101" s="1"/>
      <c r="E101" s="1"/>
      <c r="F101" s="1">
        <f>ЛИСТ2!A54+ЛИСТ2!B54+ЛИСТ2!C54+ЛИСТ2!D54+ЛИСТ2!E54</f>
        <v>309</v>
      </c>
      <c r="G101" s="1">
        <v>16</v>
      </c>
      <c r="H101" s="1">
        <v>2</v>
      </c>
      <c r="I101" s="1">
        <f t="shared" si="20"/>
        <v>32</v>
      </c>
      <c r="J101" s="1">
        <f t="shared" si="21"/>
        <v>4944</v>
      </c>
      <c r="K101" s="2">
        <f t="shared" si="22"/>
        <v>2323.6799999999998</v>
      </c>
      <c r="L101" s="2">
        <f t="shared" si="19"/>
        <v>432</v>
      </c>
      <c r="M101" s="2">
        <f t="shared" si="23"/>
        <v>66744</v>
      </c>
    </row>
    <row r="102" spans="1:13" x14ac:dyDescent="0.25">
      <c r="A102" s="1">
        <v>40</v>
      </c>
      <c r="B102" s="1">
        <v>121</v>
      </c>
      <c r="C102" s="1">
        <v>153</v>
      </c>
      <c r="D102" s="1"/>
      <c r="E102" s="1"/>
      <c r="F102" s="1">
        <f>ЛИСТ2!A55+ЛИСТ2!B55+ЛИСТ2!C55+ЛИСТ2!D55+ЛИСТ2!E55</f>
        <v>297</v>
      </c>
      <c r="G102" s="1">
        <v>24</v>
      </c>
      <c r="H102" s="1">
        <v>1</v>
      </c>
      <c r="I102" s="1">
        <f t="shared" si="20"/>
        <v>24</v>
      </c>
      <c r="J102" s="1">
        <f t="shared" si="21"/>
        <v>7128</v>
      </c>
      <c r="K102" s="2">
        <f t="shared" si="22"/>
        <v>3350.16</v>
      </c>
      <c r="L102" s="2">
        <f t="shared" si="19"/>
        <v>324</v>
      </c>
      <c r="M102" s="2">
        <f t="shared" si="23"/>
        <v>48114</v>
      </c>
    </row>
    <row r="103" spans="1:13" x14ac:dyDescent="0.25">
      <c r="A103" s="1">
        <v>61</v>
      </c>
      <c r="B103" s="1">
        <v>43</v>
      </c>
      <c r="C103" s="1">
        <v>43</v>
      </c>
      <c r="D103" s="1">
        <v>45</v>
      </c>
      <c r="E103" s="1">
        <v>83</v>
      </c>
      <c r="F103" s="1">
        <f>[1]Лист1!F11+[1]Лист1!G11+[1]Лист1!H11+[1]Лист1!I11+[1]Лист1!J11</f>
        <v>301</v>
      </c>
      <c r="G103" s="1">
        <v>11</v>
      </c>
      <c r="H103" s="1">
        <v>1</v>
      </c>
      <c r="I103" s="1">
        <f t="shared" si="20"/>
        <v>11</v>
      </c>
      <c r="J103" s="1">
        <f t="shared" si="21"/>
        <v>3311</v>
      </c>
      <c r="K103" s="2">
        <f t="shared" si="22"/>
        <v>1556.17</v>
      </c>
      <c r="L103" s="2">
        <f t="shared" si="19"/>
        <v>148.5</v>
      </c>
      <c r="M103" s="2">
        <f t="shared" si="23"/>
        <v>22349.25</v>
      </c>
    </row>
    <row r="104" spans="1:13" x14ac:dyDescent="0.25">
      <c r="A104" s="1">
        <v>40</v>
      </c>
      <c r="B104" s="1">
        <v>130</v>
      </c>
      <c r="C104" s="1">
        <v>157</v>
      </c>
      <c r="D104" s="1"/>
      <c r="E104" s="1"/>
      <c r="F104" s="1">
        <f>[1]Лист1!F12+[1]Лист1!G12+[1]Лист1!H12+[1]Лист1!I12+[1]Лист1!J12</f>
        <v>256</v>
      </c>
      <c r="G104" s="1">
        <v>6</v>
      </c>
      <c r="H104" s="1">
        <v>2</v>
      </c>
      <c r="I104" s="1">
        <f t="shared" si="20"/>
        <v>12</v>
      </c>
      <c r="J104" s="1">
        <f t="shared" si="21"/>
        <v>1536</v>
      </c>
      <c r="K104" s="2">
        <f t="shared" si="22"/>
        <v>721.92</v>
      </c>
      <c r="L104" s="2">
        <f t="shared" si="19"/>
        <v>162</v>
      </c>
      <c r="M104" s="2">
        <f t="shared" si="23"/>
        <v>20736</v>
      </c>
    </row>
    <row r="105" spans="1:13" x14ac:dyDescent="0.25">
      <c r="A105" s="1">
        <v>61</v>
      </c>
      <c r="B105" s="1">
        <v>68</v>
      </c>
      <c r="C105" s="1">
        <v>68</v>
      </c>
      <c r="D105" s="1">
        <v>70</v>
      </c>
      <c r="E105" s="1">
        <v>90</v>
      </c>
      <c r="F105" s="1">
        <f>[1]Лист1!F13+[1]Лист1!G13+[1]Лист1!H13+[1]Лист1!I13+[1]Лист1!J13</f>
        <v>480</v>
      </c>
      <c r="G105" s="1">
        <v>10</v>
      </c>
      <c r="H105" s="1">
        <v>1</v>
      </c>
      <c r="I105" s="1">
        <f t="shared" si="20"/>
        <v>10</v>
      </c>
      <c r="J105" s="1">
        <f t="shared" si="21"/>
        <v>4800</v>
      </c>
      <c r="K105" s="2">
        <f t="shared" si="22"/>
        <v>2256</v>
      </c>
      <c r="L105" s="2">
        <f t="shared" si="19"/>
        <v>135</v>
      </c>
      <c r="M105" s="2">
        <f t="shared" si="23"/>
        <v>32400</v>
      </c>
    </row>
    <row r="106" spans="1:13" x14ac:dyDescent="0.25">
      <c r="A106" s="1">
        <v>61</v>
      </c>
      <c r="B106" s="1">
        <v>68</v>
      </c>
      <c r="C106" s="1">
        <v>68</v>
      </c>
      <c r="D106" s="1">
        <v>68</v>
      </c>
      <c r="E106" s="1">
        <v>88</v>
      </c>
      <c r="F106" s="1">
        <f>[1]Лист1!F14+[1]Лист1!G14+[1]Лист1!H14+[1]Лист1!I14+[1]Лист1!J14</f>
        <v>292</v>
      </c>
      <c r="G106" s="1">
        <v>15</v>
      </c>
      <c r="H106" s="1">
        <v>2</v>
      </c>
      <c r="I106" s="1">
        <f t="shared" si="20"/>
        <v>30</v>
      </c>
      <c r="J106" s="1">
        <f t="shared" si="21"/>
        <v>4380</v>
      </c>
      <c r="K106" s="2">
        <f t="shared" si="22"/>
        <v>2058.6</v>
      </c>
      <c r="L106" s="2">
        <f t="shared" si="19"/>
        <v>405</v>
      </c>
      <c r="M106" s="2">
        <f t="shared" si="23"/>
        <v>59130</v>
      </c>
    </row>
    <row r="107" spans="1:13" x14ac:dyDescent="0.25">
      <c r="A107" s="1">
        <v>61</v>
      </c>
      <c r="B107" s="1">
        <v>68</v>
      </c>
      <c r="C107" s="1">
        <v>68</v>
      </c>
      <c r="D107" s="1">
        <v>68</v>
      </c>
      <c r="E107" s="1">
        <v>88</v>
      </c>
      <c r="F107" s="1">
        <f>[1]Лист1!F15+[1]Лист1!G15+[1]Лист1!H15+[1]Лист1!I15+[1]Лист1!J15</f>
        <v>314</v>
      </c>
      <c r="G107" s="1">
        <v>22</v>
      </c>
      <c r="H107" s="1">
        <v>2</v>
      </c>
      <c r="I107" s="1">
        <f t="shared" si="20"/>
        <v>44</v>
      </c>
      <c r="J107" s="1">
        <f t="shared" si="21"/>
        <v>6908</v>
      </c>
      <c r="K107" s="2">
        <f t="shared" si="22"/>
        <v>3246.7599999999998</v>
      </c>
      <c r="L107" s="2">
        <f t="shared" si="19"/>
        <v>594</v>
      </c>
      <c r="M107" s="2">
        <f t="shared" si="23"/>
        <v>93258</v>
      </c>
    </row>
    <row r="108" spans="1:13" x14ac:dyDescent="0.25">
      <c r="A108" s="1">
        <v>20</v>
      </c>
      <c r="B108" s="1">
        <v>110</v>
      </c>
      <c r="C108" s="1">
        <v>130</v>
      </c>
      <c r="D108" s="1"/>
      <c r="E108" s="1"/>
      <c r="F108" s="1">
        <f>[1]Лист1!F16+[1]Лист1!G16+[1]Лист1!H16+[1]Лист1!I16+[1]Лист1!J16</f>
        <v>275</v>
      </c>
      <c r="G108" s="1">
        <v>6</v>
      </c>
      <c r="H108" s="1">
        <v>2</v>
      </c>
      <c r="I108" s="1">
        <f t="shared" si="20"/>
        <v>12</v>
      </c>
      <c r="J108" s="1">
        <f t="shared" si="21"/>
        <v>1650</v>
      </c>
      <c r="K108" s="2">
        <f t="shared" si="22"/>
        <v>775.5</v>
      </c>
      <c r="L108" s="2">
        <f t="shared" si="19"/>
        <v>162</v>
      </c>
      <c r="M108" s="2">
        <f t="shared" si="23"/>
        <v>22275</v>
      </c>
    </row>
    <row r="109" spans="1:13" x14ac:dyDescent="0.25">
      <c r="A109" s="1">
        <v>61</v>
      </c>
      <c r="B109" s="1">
        <v>66</v>
      </c>
      <c r="C109" s="1">
        <v>107</v>
      </c>
      <c r="D109" s="1"/>
      <c r="E109" s="1"/>
      <c r="F109" s="1">
        <f>[1]Лист1!F17+[1]Лист1!G17+[1]Лист1!H17+[1]Лист1!I17+[1]Лист1!J17</f>
        <v>327</v>
      </c>
      <c r="G109" s="1">
        <v>13</v>
      </c>
      <c r="H109" s="1">
        <v>2</v>
      </c>
      <c r="I109" s="1">
        <f t="shared" si="20"/>
        <v>26</v>
      </c>
      <c r="J109" s="1">
        <f t="shared" si="21"/>
        <v>4251</v>
      </c>
      <c r="K109" s="2">
        <f t="shared" si="22"/>
        <v>1997.9699999999998</v>
      </c>
      <c r="L109" s="2">
        <f t="shared" si="19"/>
        <v>351</v>
      </c>
      <c r="M109" s="2">
        <f t="shared" si="23"/>
        <v>57388.5</v>
      </c>
    </row>
    <row r="110" spans="1:13" x14ac:dyDescent="0.25">
      <c r="A110" s="1">
        <v>40</v>
      </c>
      <c r="B110" s="1">
        <v>87</v>
      </c>
      <c r="C110" s="1">
        <v>87</v>
      </c>
      <c r="D110" s="1">
        <v>85</v>
      </c>
      <c r="E110" s="1">
        <v>78</v>
      </c>
      <c r="F110" s="1">
        <f>[1]Лист1!F18+[1]Лист1!G18+[1]Лист1!H18+[1]Лист1!I18+[1]Лист1!J18</f>
        <v>357</v>
      </c>
      <c r="G110" s="1">
        <v>19</v>
      </c>
      <c r="H110" s="1">
        <v>1</v>
      </c>
      <c r="I110" s="1">
        <f t="shared" si="20"/>
        <v>19</v>
      </c>
      <c r="J110" s="1">
        <f t="shared" si="21"/>
        <v>6783</v>
      </c>
      <c r="K110" s="2">
        <f t="shared" si="22"/>
        <v>3188.0099999999998</v>
      </c>
      <c r="L110" s="2">
        <f t="shared" si="19"/>
        <v>256.5</v>
      </c>
      <c r="M110" s="2">
        <f t="shared" si="23"/>
        <v>45785.25</v>
      </c>
    </row>
    <row r="111" spans="1:13" x14ac:dyDescent="0.25">
      <c r="A111" s="1">
        <v>40</v>
      </c>
      <c r="B111" s="1">
        <v>83</v>
      </c>
      <c r="C111" s="1">
        <v>83</v>
      </c>
      <c r="D111" s="1">
        <v>81</v>
      </c>
      <c r="E111" s="1">
        <v>76</v>
      </c>
      <c r="F111" s="1">
        <f>[1]Лист1!F19+[1]Лист1!G19+[1]Лист1!H19+[1]Лист1!I19+[1]Лист1!J19</f>
        <v>353</v>
      </c>
      <c r="G111" s="1">
        <v>18</v>
      </c>
      <c r="H111" s="1">
        <v>2</v>
      </c>
      <c r="I111" s="1">
        <f t="shared" si="20"/>
        <v>36</v>
      </c>
      <c r="J111" s="1">
        <f t="shared" si="21"/>
        <v>6354</v>
      </c>
      <c r="K111" s="2">
        <f t="shared" si="22"/>
        <v>2986.38</v>
      </c>
      <c r="L111" s="2">
        <f t="shared" si="19"/>
        <v>486</v>
      </c>
      <c r="M111" s="2">
        <f t="shared" si="23"/>
        <v>85779</v>
      </c>
    </row>
    <row r="112" spans="1:13" x14ac:dyDescent="0.25">
      <c r="A112" s="1">
        <v>40</v>
      </c>
      <c r="B112" s="1">
        <v>130</v>
      </c>
      <c r="C112" s="1">
        <v>127</v>
      </c>
      <c r="D112" s="1"/>
      <c r="E112" s="1"/>
      <c r="F112" s="1">
        <f>[1]Лист1!F20+[1]Лист1!G20+[1]Лист1!H20+[1]Лист1!I20+[1]Лист1!J20</f>
        <v>353</v>
      </c>
      <c r="G112" s="1">
        <v>14</v>
      </c>
      <c r="H112" s="1">
        <v>1</v>
      </c>
      <c r="I112" s="1">
        <f t="shared" si="20"/>
        <v>14</v>
      </c>
      <c r="J112" s="1">
        <f t="shared" si="21"/>
        <v>4942</v>
      </c>
      <c r="K112" s="2">
        <f t="shared" si="22"/>
        <v>2322.7400000000002</v>
      </c>
      <c r="L112" s="2">
        <f t="shared" si="19"/>
        <v>189</v>
      </c>
      <c r="M112" s="2">
        <f t="shared" si="23"/>
        <v>33358.5</v>
      </c>
    </row>
    <row r="113" spans="1:13" x14ac:dyDescent="0.25">
      <c r="A113" s="1">
        <v>20</v>
      </c>
      <c r="B113" s="1">
        <v>110</v>
      </c>
      <c r="C113" s="1">
        <v>110</v>
      </c>
      <c r="D113" s="1">
        <v>110</v>
      </c>
      <c r="E113" s="1">
        <v>130</v>
      </c>
      <c r="F113" s="1">
        <f>[1]Лист1!F21+[1]Лист1!G21+[1]Лист1!H21+[1]Лист1!I21+[1]Лист1!J21</f>
        <v>260</v>
      </c>
      <c r="G113" s="1">
        <v>13</v>
      </c>
      <c r="H113" s="1">
        <v>2</v>
      </c>
      <c r="I113" s="1">
        <f t="shared" si="20"/>
        <v>26</v>
      </c>
      <c r="J113" s="1">
        <f t="shared" si="21"/>
        <v>3380</v>
      </c>
      <c r="K113" s="2">
        <f t="shared" si="22"/>
        <v>1588.6</v>
      </c>
      <c r="L113" s="2">
        <f t="shared" si="19"/>
        <v>351</v>
      </c>
      <c r="M113" s="2">
        <f t="shared" si="23"/>
        <v>45630</v>
      </c>
    </row>
    <row r="114" spans="1:13" x14ac:dyDescent="0.25">
      <c r="A114" s="1">
        <v>20</v>
      </c>
      <c r="B114" s="1">
        <v>110</v>
      </c>
      <c r="C114" s="1">
        <v>110</v>
      </c>
      <c r="D114" s="1">
        <v>110</v>
      </c>
      <c r="E114" s="1">
        <v>130</v>
      </c>
      <c r="F114" s="1">
        <f>[1]Лист1!F22+[1]Лист1!G22+[1]Лист1!H22+[1]Лист1!I22+[1]Лист1!J22</f>
        <v>234</v>
      </c>
      <c r="G114" s="1">
        <v>6</v>
      </c>
      <c r="H114" s="1">
        <v>1</v>
      </c>
      <c r="I114" s="1">
        <f t="shared" si="20"/>
        <v>6</v>
      </c>
      <c r="J114" s="1">
        <f t="shared" si="21"/>
        <v>1404</v>
      </c>
      <c r="K114" s="2">
        <f t="shared" si="22"/>
        <v>659.88</v>
      </c>
      <c r="L114" s="2">
        <f t="shared" si="19"/>
        <v>81</v>
      </c>
      <c r="M114" s="2">
        <f t="shared" si="23"/>
        <v>9477</v>
      </c>
    </row>
    <row r="115" spans="1:13" x14ac:dyDescent="0.25">
      <c r="A115" s="1">
        <v>20</v>
      </c>
      <c r="B115" s="1">
        <v>69</v>
      </c>
      <c r="C115" s="1">
        <v>69</v>
      </c>
      <c r="D115" s="1">
        <v>69</v>
      </c>
      <c r="E115" s="1">
        <v>82</v>
      </c>
      <c r="F115" s="1">
        <f>[1]Лист1!F23+[1]Лист1!G23+[1]Лист1!H23+[1]Лист1!I23+[1]Лист1!J23</f>
        <v>377</v>
      </c>
      <c r="G115" s="1">
        <v>12</v>
      </c>
      <c r="H115" s="1">
        <v>1</v>
      </c>
      <c r="I115" s="1">
        <f t="shared" si="20"/>
        <v>12</v>
      </c>
      <c r="J115" s="1">
        <f t="shared" si="21"/>
        <v>4524</v>
      </c>
      <c r="K115" s="2">
        <f t="shared" si="22"/>
        <v>2126.2800000000002</v>
      </c>
      <c r="L115" s="2">
        <f t="shared" si="19"/>
        <v>162</v>
      </c>
      <c r="M115" s="2">
        <f t="shared" si="23"/>
        <v>30537</v>
      </c>
    </row>
    <row r="116" spans="1:13" x14ac:dyDescent="0.25">
      <c r="A116" s="1">
        <v>60</v>
      </c>
      <c r="B116" s="1">
        <v>130</v>
      </c>
      <c r="C116" s="1">
        <v>140</v>
      </c>
      <c r="D116" s="1"/>
      <c r="E116" s="1"/>
      <c r="F116" s="1">
        <f>[1]Лист1!F24+[1]Лист1!G24+[1]Лист1!H24+[1]Лист1!I24+[1]Лист1!J24</f>
        <v>363</v>
      </c>
      <c r="G116" s="1">
        <v>24</v>
      </c>
      <c r="H116" s="1">
        <v>1</v>
      </c>
      <c r="I116" s="1">
        <f t="shared" si="20"/>
        <v>24</v>
      </c>
      <c r="J116" s="1">
        <f t="shared" si="21"/>
        <v>8712</v>
      </c>
      <c r="K116" s="2">
        <f t="shared" si="22"/>
        <v>4094.6400000000003</v>
      </c>
      <c r="L116" s="2">
        <f t="shared" si="19"/>
        <v>324</v>
      </c>
      <c r="M116" s="2">
        <f t="shared" si="23"/>
        <v>58806</v>
      </c>
    </row>
    <row r="117" spans="1:13" x14ac:dyDescent="0.25">
      <c r="A117" s="1">
        <v>61</v>
      </c>
      <c r="B117" s="1">
        <v>68</v>
      </c>
      <c r="C117" s="1">
        <v>68</v>
      </c>
      <c r="D117" s="1">
        <v>68</v>
      </c>
      <c r="E117" s="1">
        <v>88</v>
      </c>
      <c r="F117" s="1">
        <f>[1]Лист1!F25+[1]Лист1!G25+[1]Лист1!H25+[1]Лист1!I25+[1]Лист1!J25</f>
        <v>297</v>
      </c>
      <c r="G117" s="1">
        <v>3</v>
      </c>
      <c r="H117" s="1">
        <v>1</v>
      </c>
      <c r="I117" s="1">
        <f t="shared" si="20"/>
        <v>3</v>
      </c>
      <c r="J117" s="1">
        <f t="shared" si="21"/>
        <v>891</v>
      </c>
      <c r="K117" s="2">
        <f t="shared" si="22"/>
        <v>418.77</v>
      </c>
      <c r="L117" s="2">
        <f t="shared" si="19"/>
        <v>40.5</v>
      </c>
      <c r="M117" s="2">
        <f t="shared" si="23"/>
        <v>6014.25</v>
      </c>
    </row>
    <row r="118" spans="1:13" x14ac:dyDescent="0.25">
      <c r="A118" s="1">
        <v>20</v>
      </c>
      <c r="B118" s="1">
        <v>110</v>
      </c>
      <c r="C118" s="1">
        <v>110</v>
      </c>
      <c r="D118" s="1"/>
      <c r="E118" s="1"/>
      <c r="F118" s="1">
        <f>[1]Лист1!F26+[1]Лист1!G26+[1]Лист1!H26+[1]Лист1!I26+[1]Лист1!J26</f>
        <v>480</v>
      </c>
      <c r="G118" s="1">
        <v>16</v>
      </c>
      <c r="H118" s="1">
        <v>2</v>
      </c>
      <c r="I118" s="1">
        <f t="shared" si="20"/>
        <v>32</v>
      </c>
      <c r="J118" s="1">
        <f t="shared" si="21"/>
        <v>7680</v>
      </c>
      <c r="K118" s="2">
        <f t="shared" si="22"/>
        <v>3609.6</v>
      </c>
      <c r="L118" s="2">
        <f t="shared" si="19"/>
        <v>432</v>
      </c>
      <c r="M118" s="2">
        <f t="shared" si="23"/>
        <v>103680</v>
      </c>
    </row>
    <row r="119" spans="1:13" x14ac:dyDescent="0.25">
      <c r="A119" s="1">
        <v>40</v>
      </c>
      <c r="B119" s="1">
        <v>85</v>
      </c>
      <c r="C119" s="1">
        <v>85</v>
      </c>
      <c r="D119" s="1">
        <v>83</v>
      </c>
      <c r="E119" s="1">
        <v>76</v>
      </c>
      <c r="F119" s="1">
        <f>[1]Лист1!F27+[1]Лист1!G27+[1]Лист1!H27+[1]Лист1!I27+[1]Лист1!J27</f>
        <v>480</v>
      </c>
      <c r="G119" s="1">
        <v>10</v>
      </c>
      <c r="H119" s="1">
        <v>1</v>
      </c>
      <c r="I119" s="1">
        <f t="shared" si="20"/>
        <v>10</v>
      </c>
      <c r="J119" s="1">
        <f t="shared" si="21"/>
        <v>4800</v>
      </c>
      <c r="K119" s="2">
        <f t="shared" si="22"/>
        <v>2256</v>
      </c>
      <c r="L119" s="2">
        <f t="shared" si="19"/>
        <v>135</v>
      </c>
      <c r="M119" s="2">
        <f t="shared" si="23"/>
        <v>32400</v>
      </c>
    </row>
    <row r="120" spans="1:13" x14ac:dyDescent="0.25">
      <c r="A120" s="1">
        <v>40</v>
      </c>
      <c r="B120" s="1">
        <v>121</v>
      </c>
      <c r="C120" s="1">
        <v>153</v>
      </c>
      <c r="D120" s="1"/>
      <c r="E120" s="1"/>
      <c r="F120" s="1">
        <f>[1]Лист1!F28+[1]Лист1!G28+[1]Лист1!H28+[1]Лист1!I28+[1]Лист1!J28</f>
        <v>309</v>
      </c>
      <c r="G120" s="1">
        <v>6</v>
      </c>
      <c r="H120" s="1">
        <v>1</v>
      </c>
      <c r="I120" s="1">
        <f t="shared" si="20"/>
        <v>6</v>
      </c>
      <c r="J120" s="1">
        <f t="shared" si="21"/>
        <v>1854</v>
      </c>
      <c r="K120" s="2">
        <f t="shared" si="22"/>
        <v>871.38</v>
      </c>
      <c r="L120" s="2">
        <f t="shared" si="19"/>
        <v>81</v>
      </c>
      <c r="M120" s="2">
        <f t="shared" si="23"/>
        <v>12514.5</v>
      </c>
    </row>
    <row r="121" spans="1:13" x14ac:dyDescent="0.25">
      <c r="A121" s="1">
        <v>40</v>
      </c>
      <c r="B121" s="1">
        <v>83</v>
      </c>
      <c r="C121" s="1">
        <v>83</v>
      </c>
      <c r="D121" s="1">
        <v>81</v>
      </c>
      <c r="E121" s="1">
        <v>76</v>
      </c>
      <c r="F121" s="1">
        <f>[1]Лист1!F29+[1]Лист1!G29+[1]Лист1!H29+[1]Лист1!I29+[1]Лист1!J29</f>
        <v>330</v>
      </c>
      <c r="G121" s="1">
        <v>12</v>
      </c>
      <c r="H121" s="1">
        <v>2</v>
      </c>
      <c r="I121" s="1">
        <f t="shared" si="20"/>
        <v>24</v>
      </c>
      <c r="J121" s="1">
        <f t="shared" si="21"/>
        <v>3960</v>
      </c>
      <c r="K121" s="2">
        <f t="shared" si="22"/>
        <v>1861.2</v>
      </c>
      <c r="L121" s="2">
        <f t="shared" si="19"/>
        <v>324</v>
      </c>
      <c r="M121" s="2">
        <f t="shared" si="23"/>
        <v>53460</v>
      </c>
    </row>
    <row r="122" spans="1:13" x14ac:dyDescent="0.25">
      <c r="A122" s="1">
        <v>20</v>
      </c>
      <c r="B122" s="1">
        <v>69</v>
      </c>
      <c r="C122" s="1">
        <v>69</v>
      </c>
      <c r="D122" s="1">
        <v>69</v>
      </c>
      <c r="E122" s="1">
        <v>82</v>
      </c>
      <c r="F122" s="1">
        <f>[1]Лист1!F30+[1]Лист1!G30+[1]Лист1!H30+[1]Лист1!I30+[1]Лист1!J30</f>
        <v>353</v>
      </c>
      <c r="G122" s="1">
        <v>9</v>
      </c>
      <c r="H122" s="1">
        <v>1</v>
      </c>
      <c r="I122" s="1">
        <f t="shared" si="20"/>
        <v>9</v>
      </c>
      <c r="J122" s="1">
        <f t="shared" si="21"/>
        <v>3177</v>
      </c>
      <c r="K122" s="2">
        <f t="shared" si="22"/>
        <v>1493.19</v>
      </c>
      <c r="L122" s="2">
        <f t="shared" si="19"/>
        <v>121.5</v>
      </c>
      <c r="M122" s="2">
        <f t="shared" si="23"/>
        <v>21444.75</v>
      </c>
    </row>
    <row r="123" spans="1:13" x14ac:dyDescent="0.25">
      <c r="A123" s="1">
        <v>20</v>
      </c>
      <c r="B123" s="1">
        <v>110</v>
      </c>
      <c r="C123" s="1">
        <v>130</v>
      </c>
      <c r="D123" s="1"/>
      <c r="E123" s="1"/>
      <c r="F123" s="1">
        <f>[1]Лист1!F31+[1]Лист1!G31+[1]Лист1!H31+[1]Лист1!I31+[1]Лист1!J31</f>
        <v>240</v>
      </c>
      <c r="G123" s="1">
        <v>4</v>
      </c>
      <c r="H123" s="1">
        <v>1</v>
      </c>
      <c r="I123" s="1">
        <f t="shared" si="20"/>
        <v>4</v>
      </c>
      <c r="J123" s="1">
        <f t="shared" si="21"/>
        <v>960</v>
      </c>
      <c r="K123" s="2">
        <f t="shared" si="22"/>
        <v>451.2</v>
      </c>
      <c r="L123" s="2">
        <f t="shared" si="19"/>
        <v>54</v>
      </c>
      <c r="M123" s="2">
        <f t="shared" si="23"/>
        <v>6480</v>
      </c>
    </row>
    <row r="124" spans="1:13" x14ac:dyDescent="0.25">
      <c r="A124" s="1">
        <v>61</v>
      </c>
      <c r="B124" s="1">
        <v>66</v>
      </c>
      <c r="C124" s="1">
        <v>107</v>
      </c>
      <c r="D124" s="1"/>
      <c r="E124" s="1"/>
      <c r="F124" s="1">
        <f>[1]Лист1!F32+[1]Лист1!G32+[1]Лист1!H32+[1]Лист1!I32+[1]Лист1!J32</f>
        <v>369</v>
      </c>
      <c r="G124" s="1">
        <v>10</v>
      </c>
      <c r="H124" s="1">
        <v>2</v>
      </c>
      <c r="I124" s="1">
        <f t="shared" si="20"/>
        <v>20</v>
      </c>
      <c r="J124" s="1">
        <f t="shared" si="21"/>
        <v>3690</v>
      </c>
      <c r="K124" s="2">
        <f t="shared" si="22"/>
        <v>1734.3</v>
      </c>
      <c r="L124" s="2">
        <f t="shared" si="19"/>
        <v>270</v>
      </c>
      <c r="M124" s="2">
        <f t="shared" si="23"/>
        <v>49815</v>
      </c>
    </row>
    <row r="125" spans="1:13" x14ac:dyDescent="0.25">
      <c r="A125" s="1">
        <v>20</v>
      </c>
      <c r="B125" s="1">
        <v>69</v>
      </c>
      <c r="C125" s="1">
        <v>75</v>
      </c>
      <c r="D125" s="1"/>
      <c r="E125" s="1"/>
      <c r="F125" s="1">
        <f>[1]Лист1!F33+[1]Лист1!G33+[1]Лист1!H33+[1]Лист1!I33+[1]Лист1!J33</f>
        <v>314</v>
      </c>
      <c r="G125" s="1">
        <v>26</v>
      </c>
      <c r="H125" s="1">
        <v>1</v>
      </c>
      <c r="I125" s="1">
        <f t="shared" si="20"/>
        <v>26</v>
      </c>
      <c r="J125" s="1">
        <f t="shared" si="21"/>
        <v>8164</v>
      </c>
      <c r="K125" s="2">
        <f t="shared" si="22"/>
        <v>3837.08</v>
      </c>
      <c r="L125" s="2">
        <f t="shared" si="19"/>
        <v>351</v>
      </c>
      <c r="M125" s="2">
        <f t="shared" si="23"/>
        <v>55107</v>
      </c>
    </row>
    <row r="126" spans="1:13" x14ac:dyDescent="0.25">
      <c r="A126" s="1">
        <v>20</v>
      </c>
      <c r="B126" s="1">
        <v>69</v>
      </c>
      <c r="C126" s="1">
        <v>75</v>
      </c>
      <c r="D126" s="1"/>
      <c r="E126" s="1"/>
      <c r="F126" s="1">
        <f>[1]Лист1!F34+[1]Лист1!G34+[1]Лист1!H34+[1]Лист1!I34+[1]Лист1!J34</f>
        <v>363</v>
      </c>
      <c r="G126" s="1">
        <v>12</v>
      </c>
      <c r="H126" s="1">
        <v>2</v>
      </c>
      <c r="I126" s="1">
        <f>H126*G126:G126</f>
        <v>24</v>
      </c>
      <c r="J126" s="1">
        <f t="shared" si="21"/>
        <v>4356</v>
      </c>
      <c r="K126" s="2">
        <f t="shared" si="22"/>
        <v>2047.3200000000002</v>
      </c>
      <c r="L126" s="2">
        <f t="shared" si="19"/>
        <v>324</v>
      </c>
      <c r="M126" s="2">
        <f t="shared" si="23"/>
        <v>58806</v>
      </c>
    </row>
    <row r="127" spans="1:13" x14ac:dyDescent="0.25">
      <c r="A127" s="1">
        <v>61</v>
      </c>
      <c r="B127" s="1">
        <v>45</v>
      </c>
      <c r="C127" s="1">
        <v>45</v>
      </c>
      <c r="D127" s="1">
        <v>47</v>
      </c>
      <c r="E127" s="1">
        <v>85</v>
      </c>
      <c r="F127" s="1">
        <f>[1]Лист1!F35+[1]Лист1!G35+[1]Лист1!H35+[1]Лист1!I35+[1]Лист1!J35</f>
        <v>309</v>
      </c>
      <c r="G127" s="1">
        <v>6</v>
      </c>
      <c r="H127" s="1">
        <v>2</v>
      </c>
      <c r="I127" s="1">
        <f>H127*G127:G128</f>
        <v>12</v>
      </c>
      <c r="J127" s="1">
        <f>F127*G127</f>
        <v>1854</v>
      </c>
      <c r="K127" s="2">
        <f>(J127/100)*47</f>
        <v>871.38</v>
      </c>
      <c r="L127" s="2">
        <f t="shared" si="19"/>
        <v>162</v>
      </c>
      <c r="M127" s="2">
        <f>L127*(F127/2)</f>
        <v>25029</v>
      </c>
    </row>
    <row r="128" spans="1:13" x14ac:dyDescent="0.25">
      <c r="A128" s="1">
        <v>61</v>
      </c>
      <c r="B128" s="1">
        <v>68</v>
      </c>
      <c r="C128" s="1">
        <v>68</v>
      </c>
      <c r="D128" s="1">
        <v>68</v>
      </c>
      <c r="E128" s="1">
        <v>88</v>
      </c>
      <c r="F128" s="1">
        <f>[1]Лист1!F36+[1]Лист1!G36+[1]Лист1!H36+[1]Лист1!I36+[1]Лист1!J36</f>
        <v>260</v>
      </c>
      <c r="G128" s="1">
        <v>3</v>
      </c>
      <c r="H128" s="1">
        <v>1</v>
      </c>
      <c r="I128" s="1">
        <f t="shared" ref="I128:I135" si="24">H128*G128:G129</f>
        <v>3</v>
      </c>
      <c r="J128" s="1">
        <f t="shared" ref="J128:J136" si="25">F128*G128</f>
        <v>780</v>
      </c>
      <c r="K128" s="2">
        <f t="shared" ref="K128:K136" si="26">(J128/100)*47</f>
        <v>366.59999999999997</v>
      </c>
      <c r="L128" s="2">
        <f t="shared" si="19"/>
        <v>40.5</v>
      </c>
      <c r="M128" s="2">
        <f t="shared" ref="M128:M136" si="27">L128*(F128/2)</f>
        <v>5265</v>
      </c>
    </row>
    <row r="129" spans="1:14" x14ac:dyDescent="0.25">
      <c r="A129" s="1">
        <v>40</v>
      </c>
      <c r="B129" s="1">
        <v>130</v>
      </c>
      <c r="C129" s="1">
        <v>157</v>
      </c>
      <c r="D129" s="1"/>
      <c r="E129" s="1"/>
      <c r="F129" s="1">
        <f>[1]Лист1!F37+[1]Лист1!G37+[1]Лист1!H37+[1]Лист1!I37+[1]Лист1!J37</f>
        <v>234</v>
      </c>
      <c r="G129" s="1">
        <v>9</v>
      </c>
      <c r="H129" s="1">
        <v>1</v>
      </c>
      <c r="I129" s="1">
        <f t="shared" si="24"/>
        <v>9</v>
      </c>
      <c r="J129" s="1">
        <f t="shared" si="25"/>
        <v>2106</v>
      </c>
      <c r="K129" s="2">
        <f t="shared" si="26"/>
        <v>989.81999999999994</v>
      </c>
      <c r="L129" s="2">
        <f t="shared" si="19"/>
        <v>121.5</v>
      </c>
      <c r="M129" s="2">
        <f t="shared" si="27"/>
        <v>14215.5</v>
      </c>
    </row>
    <row r="130" spans="1:14" x14ac:dyDescent="0.25">
      <c r="A130" s="1">
        <v>20</v>
      </c>
      <c r="B130" s="1">
        <v>110</v>
      </c>
      <c r="C130" s="1">
        <v>130</v>
      </c>
      <c r="D130" s="1"/>
      <c r="E130" s="1"/>
      <c r="F130" s="1">
        <f>[1]Лист1!F38+[1]Лист1!G38+[1]Лист1!H38+[1]Лист1!I38+[1]Лист1!J38</f>
        <v>164</v>
      </c>
      <c r="G130" s="1">
        <v>6</v>
      </c>
      <c r="H130" s="1">
        <v>1</v>
      </c>
      <c r="I130" s="1">
        <f t="shared" si="24"/>
        <v>6</v>
      </c>
      <c r="J130" s="1">
        <f t="shared" si="25"/>
        <v>984</v>
      </c>
      <c r="K130" s="2">
        <f t="shared" si="26"/>
        <v>462.48</v>
      </c>
      <c r="L130" s="2">
        <f t="shared" si="19"/>
        <v>81</v>
      </c>
      <c r="M130" s="2">
        <f t="shared" si="27"/>
        <v>6642</v>
      </c>
    </row>
    <row r="131" spans="1:14" x14ac:dyDescent="0.25">
      <c r="A131" s="1">
        <v>20</v>
      </c>
      <c r="B131" s="1">
        <v>110</v>
      </c>
      <c r="C131" s="1">
        <v>130</v>
      </c>
      <c r="D131" s="1"/>
      <c r="E131" s="1"/>
      <c r="F131" s="1">
        <f>[1]Лист1!F39+[1]Лист1!G39+[1]Лист1!H39+[1]Лист1!I39+[1]Лист1!J39</f>
        <v>164</v>
      </c>
      <c r="G131" s="1">
        <v>14</v>
      </c>
      <c r="H131" s="1">
        <v>2</v>
      </c>
      <c r="I131" s="1">
        <f t="shared" si="24"/>
        <v>28</v>
      </c>
      <c r="J131" s="1">
        <f t="shared" si="25"/>
        <v>2296</v>
      </c>
      <c r="K131" s="2">
        <f t="shared" si="26"/>
        <v>1079.1200000000001</v>
      </c>
      <c r="L131" s="2">
        <f t="shared" si="19"/>
        <v>378</v>
      </c>
      <c r="M131" s="2">
        <f t="shared" si="27"/>
        <v>30996</v>
      </c>
    </row>
    <row r="132" spans="1:14" x14ac:dyDescent="0.25">
      <c r="A132" s="1">
        <v>20</v>
      </c>
      <c r="B132" s="1">
        <v>65</v>
      </c>
      <c r="C132" s="1">
        <v>65</v>
      </c>
      <c r="D132" s="1">
        <v>65</v>
      </c>
      <c r="E132" s="1">
        <v>79</v>
      </c>
      <c r="F132" s="1">
        <f>[1]Лист1!F40+[1]Лист1!G40+[1]Лист1!H40+[1]Лист1!I40+[1]Лист1!J40</f>
        <v>283</v>
      </c>
      <c r="G132" s="1">
        <v>2</v>
      </c>
      <c r="H132" s="1">
        <v>1</v>
      </c>
      <c r="I132" s="1">
        <f t="shared" si="24"/>
        <v>2</v>
      </c>
      <c r="J132" s="1">
        <f t="shared" si="25"/>
        <v>566</v>
      </c>
      <c r="K132" s="2">
        <f t="shared" si="26"/>
        <v>266.02</v>
      </c>
      <c r="L132" s="2">
        <f t="shared" si="19"/>
        <v>27</v>
      </c>
      <c r="M132" s="2">
        <f t="shared" si="27"/>
        <v>3820.5</v>
      </c>
    </row>
    <row r="133" spans="1:14" x14ac:dyDescent="0.25">
      <c r="A133" s="1"/>
      <c r="B133" s="1"/>
      <c r="C133" s="1"/>
      <c r="D133" s="1"/>
      <c r="E133" s="1"/>
      <c r="F133" s="1">
        <f>A133+B133+C133+D133+E133</f>
        <v>0</v>
      </c>
      <c r="G133" s="1"/>
      <c r="H133" s="1"/>
      <c r="I133" s="1">
        <f t="shared" si="24"/>
        <v>0</v>
      </c>
      <c r="J133" s="1">
        <f t="shared" si="25"/>
        <v>0</v>
      </c>
      <c r="K133" s="2">
        <f t="shared" si="26"/>
        <v>0</v>
      </c>
      <c r="L133" s="2">
        <f t="shared" si="19"/>
        <v>0</v>
      </c>
      <c r="M133" s="2">
        <f t="shared" si="27"/>
        <v>0</v>
      </c>
    </row>
    <row r="134" spans="1:14" x14ac:dyDescent="0.25">
      <c r="A134" s="1"/>
      <c r="B134" s="1"/>
      <c r="C134" s="1"/>
      <c r="D134" s="1"/>
      <c r="E134" s="1"/>
      <c r="F134" s="1">
        <f>A134+B134+C134+D134+E134</f>
        <v>0</v>
      </c>
      <c r="G134" s="1"/>
      <c r="H134" s="1"/>
      <c r="I134" s="1">
        <f t="shared" si="24"/>
        <v>0</v>
      </c>
      <c r="J134" s="1">
        <f t="shared" si="25"/>
        <v>0</v>
      </c>
      <c r="K134" s="2">
        <f t="shared" si="26"/>
        <v>0</v>
      </c>
      <c r="L134" s="2">
        <f t="shared" si="19"/>
        <v>0</v>
      </c>
      <c r="M134" s="2">
        <f t="shared" si="27"/>
        <v>0</v>
      </c>
    </row>
    <row r="135" spans="1:14" x14ac:dyDescent="0.25">
      <c r="A135" s="1"/>
      <c r="B135" s="1"/>
      <c r="C135" s="1"/>
      <c r="D135" s="1"/>
      <c r="E135" s="1"/>
      <c r="F135" s="1">
        <f>A135+B135+C135+D135+E135</f>
        <v>0</v>
      </c>
      <c r="G135" s="1"/>
      <c r="H135" s="1"/>
      <c r="I135" s="1">
        <f t="shared" si="24"/>
        <v>0</v>
      </c>
      <c r="J135" s="1">
        <f t="shared" si="25"/>
        <v>0</v>
      </c>
      <c r="K135" s="2">
        <f t="shared" si="26"/>
        <v>0</v>
      </c>
      <c r="L135" s="2">
        <f t="shared" si="19"/>
        <v>0</v>
      </c>
      <c r="M135" s="2">
        <f t="shared" si="27"/>
        <v>0</v>
      </c>
    </row>
    <row r="136" spans="1:14" x14ac:dyDescent="0.25">
      <c r="A136" s="1"/>
      <c r="B136" s="1"/>
      <c r="C136" s="1"/>
      <c r="D136" s="1"/>
      <c r="E136" s="1"/>
      <c r="F136" s="1">
        <f>A136+B136+C136+D136+E136</f>
        <v>0</v>
      </c>
      <c r="G136" s="1"/>
      <c r="H136" s="1"/>
      <c r="I136" s="1">
        <f>H136*G136:G136</f>
        <v>0</v>
      </c>
      <c r="J136" s="1">
        <f t="shared" si="25"/>
        <v>0</v>
      </c>
      <c r="K136" s="2">
        <f t="shared" si="26"/>
        <v>0</v>
      </c>
      <c r="L136" s="2">
        <f t="shared" si="19"/>
        <v>0</v>
      </c>
      <c r="M136" s="2">
        <f t="shared" si="27"/>
        <v>0</v>
      </c>
      <c r="N136" s="3"/>
    </row>
    <row r="137" spans="1:14" s="8" customFormat="1" x14ac:dyDescent="0.25">
      <c r="F137" s="11">
        <f t="shared" ref="F137" si="28">SUM(F88:F136)</f>
        <v>14302</v>
      </c>
      <c r="G137" s="11">
        <f t="shared" ref="G137:H137" si="29">SUM(G88:G136)</f>
        <v>567</v>
      </c>
      <c r="H137" s="11">
        <f t="shared" si="29"/>
        <v>67</v>
      </c>
      <c r="I137" s="11">
        <f t="shared" ref="I137" si="30">SUM(I88:I136)</f>
        <v>863</v>
      </c>
      <c r="J137" s="11">
        <f t="shared" ref="J137" si="31">SUM(J88:J136)</f>
        <v>183971</v>
      </c>
      <c r="K137" s="12">
        <f>SUM(K88:K136)</f>
        <v>86466.370000000024</v>
      </c>
      <c r="L137" s="12">
        <f t="shared" ref="L137:M137" si="32">SUM(L88:L136)</f>
        <v>11650.5</v>
      </c>
      <c r="M137" s="12">
        <f t="shared" si="32"/>
        <v>1892092.5</v>
      </c>
    </row>
    <row r="138" spans="1:14" s="5" customFormat="1" ht="15.75" x14ac:dyDescent="0.25">
      <c r="A138" s="18"/>
      <c r="B138" s="18"/>
      <c r="C138" s="18"/>
      <c r="D138" s="18"/>
      <c r="E138" s="19"/>
      <c r="F138" s="9">
        <f t="shared" ref="F138" si="33">SUM(F2:F137)-SUM(F137,F87)</f>
        <v>43198</v>
      </c>
      <c r="G138" s="9">
        <f t="shared" ref="G138:H138" si="34">SUM(G2:G137)-SUM(G137,G87)</f>
        <v>1675</v>
      </c>
      <c r="H138" s="9">
        <f t="shared" si="34"/>
        <v>192</v>
      </c>
      <c r="I138" s="9">
        <f t="shared" ref="I138" si="35">SUM(I2:I137)-SUM(I137,I87)</f>
        <v>2530</v>
      </c>
      <c r="J138" s="9">
        <f t="shared" ref="J138" si="36">SUM(J2:J137)-SUM(J137,J87)</f>
        <v>590317</v>
      </c>
      <c r="K138" s="10">
        <f>SUM(K2:K137)-SUM(K137,K87)</f>
        <v>342464.34999999986</v>
      </c>
      <c r="L138" s="10">
        <f t="shared" ref="L138:M138" si="37">SUM(L2:L137)-SUM(L137,L87)</f>
        <v>41656.5</v>
      </c>
      <c r="M138" s="10">
        <f t="shared" si="37"/>
        <v>7370239.5</v>
      </c>
    </row>
  </sheetData>
  <mergeCells count="3">
    <mergeCell ref="A1:M1"/>
    <mergeCell ref="A87:E87"/>
    <mergeCell ref="A138:E13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2020-07-28T13:22:01Z</dcterms:modified>
</cp:coreProperties>
</file>