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85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6" i="1" l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D83" i="3" l="1"/>
  <c r="H81" i="3"/>
  <c r="H80" i="3"/>
  <c r="H79" i="3"/>
  <c r="H78" i="3"/>
  <c r="H77" i="3"/>
  <c r="H76" i="3"/>
  <c r="H75" i="3"/>
  <c r="H82" i="3" s="1"/>
  <c r="H85" i="3" l="1"/>
  <c r="H86" i="3" s="1"/>
  <c r="D66" i="3"/>
  <c r="E66" i="3" s="1"/>
  <c r="H64" i="3"/>
  <c r="H63" i="3"/>
  <c r="H62" i="3"/>
  <c r="H61" i="3"/>
  <c r="H60" i="3"/>
  <c r="H65" i="3" s="1"/>
  <c r="H68" i="3" s="1"/>
  <c r="H69" i="3" s="1"/>
  <c r="D53" i="3" l="1"/>
  <c r="H51" i="3"/>
  <c r="H50" i="3"/>
  <c r="H49" i="3"/>
  <c r="H48" i="3"/>
  <c r="H52" i="3" s="1"/>
  <c r="H54" i="3" s="1"/>
  <c r="H55" i="3" s="1"/>
  <c r="D42" i="3" l="1"/>
  <c r="E42" i="3" s="1"/>
  <c r="H40" i="3"/>
  <c r="H39" i="3"/>
  <c r="H38" i="3"/>
  <c r="H37" i="3"/>
  <c r="H36" i="3"/>
  <c r="H35" i="3"/>
  <c r="H34" i="3"/>
  <c r="H33" i="3"/>
  <c r="H41" i="3" s="1"/>
  <c r="H43" i="3" s="1"/>
  <c r="H44" i="3" s="1"/>
  <c r="D27" i="3" l="1"/>
  <c r="E27" i="3" s="1"/>
  <c r="H25" i="3"/>
  <c r="H24" i="3"/>
  <c r="H23" i="3"/>
  <c r="H22" i="3"/>
  <c r="H21" i="3"/>
  <c r="H20" i="3"/>
  <c r="H19" i="3"/>
  <c r="H18" i="3"/>
  <c r="H26" i="3" s="1"/>
  <c r="H28" i="3" s="1"/>
  <c r="H29" i="3" s="1"/>
  <c r="D12" i="3"/>
  <c r="E12" i="3" s="1"/>
  <c r="H9" i="3"/>
  <c r="H8" i="3"/>
  <c r="H7" i="3"/>
  <c r="H6" i="3"/>
  <c r="H5" i="3"/>
  <c r="H4" i="3"/>
  <c r="H3" i="3"/>
  <c r="H11" i="3" s="1"/>
  <c r="H13" i="3" l="1"/>
  <c r="H14" i="3" s="1"/>
</calcChain>
</file>

<file path=xl/sharedStrings.xml><?xml version="1.0" encoding="utf-8"?>
<sst xmlns="http://schemas.openxmlformats.org/spreadsheetml/2006/main" count="148" uniqueCount="81">
  <si>
    <t>Товар</t>
  </si>
  <si>
    <t>Дата</t>
  </si>
  <si>
    <t>Количество</t>
  </si>
  <si>
    <t>Масло сливочное</t>
  </si>
  <si>
    <t>№</t>
  </si>
  <si>
    <t>Наименование продукта</t>
  </si>
  <si>
    <t>Бутто гр.</t>
  </si>
  <si>
    <t>Нетто гр.</t>
  </si>
  <si>
    <t>Выход гр.</t>
  </si>
  <si>
    <t>Примечание</t>
  </si>
  <si>
    <t>Цена</t>
  </si>
  <si>
    <t>Сумма</t>
  </si>
  <si>
    <t>Хлеб тостовый</t>
  </si>
  <si>
    <t>Сыр моцаррело</t>
  </si>
  <si>
    <t>Сыр чедднр</t>
  </si>
  <si>
    <t>Салат листовой</t>
  </si>
  <si>
    <t>Ветчина</t>
  </si>
  <si>
    <t>Соус для гамбургеров</t>
  </si>
  <si>
    <t>Ужарка 10%</t>
  </si>
  <si>
    <t>Стоимость 1000</t>
  </si>
  <si>
    <t>Стоимость шт.</t>
  </si>
  <si>
    <t>Блюдо</t>
  </si>
  <si>
    <t xml:space="preserve">Чебурек </t>
  </si>
  <si>
    <t>Гамбургер</t>
  </si>
  <si>
    <t>Сэндвич с яйцом</t>
  </si>
  <si>
    <t>Блины с мясом</t>
  </si>
  <si>
    <t>Блины с творогом</t>
  </si>
  <si>
    <t>Корн-Дог</t>
  </si>
  <si>
    <t>Колбаска суздальская</t>
  </si>
  <si>
    <t>Гамбургер с беконом</t>
  </si>
  <si>
    <t>Картофель Фри</t>
  </si>
  <si>
    <t>Картофель по Деревенски</t>
  </si>
  <si>
    <t>Луковые кольца</t>
  </si>
  <si>
    <t>Кофе Американо</t>
  </si>
  <si>
    <t>Кофе Каппучино</t>
  </si>
  <si>
    <t>Кофе Латте</t>
  </si>
  <si>
    <t>Чай черный</t>
  </si>
  <si>
    <t xml:space="preserve">Чай зеленый </t>
  </si>
  <si>
    <t>Пиво Жигулевское</t>
  </si>
  <si>
    <t>Пиво Баварское</t>
  </si>
  <si>
    <t>Пиво Старый трактир</t>
  </si>
  <si>
    <t>Квас</t>
  </si>
  <si>
    <t>Вода миниральная не газированная 1,5л</t>
  </si>
  <si>
    <t>Вода миниральная газированная 0,5л</t>
  </si>
  <si>
    <t>Вода миниральная не газированная 0,5л</t>
  </si>
  <si>
    <t>Вода миниральная газированная 1,5л</t>
  </si>
  <si>
    <t>Чай с лимоном "Алонка"</t>
  </si>
  <si>
    <t>Чай с малиной "Алонка"</t>
  </si>
  <si>
    <t>Выход</t>
  </si>
  <si>
    <t xml:space="preserve">Цена </t>
  </si>
  <si>
    <t>Котлета говяжья</t>
  </si>
  <si>
    <t>Сыр чеддер</t>
  </si>
  <si>
    <t>Лист салата</t>
  </si>
  <si>
    <t>Луковая поджарка</t>
  </si>
  <si>
    <t>Булочка для гамбургеров</t>
  </si>
  <si>
    <t>Бекон</t>
  </si>
  <si>
    <t>Масло растительное</t>
  </si>
  <si>
    <t>Яйцо шт</t>
  </si>
  <si>
    <t>Наименование товара</t>
  </si>
  <si>
    <t>Премечание</t>
  </si>
  <si>
    <t>Сосиськи молочные</t>
  </si>
  <si>
    <t>Кляр кукурузный</t>
  </si>
  <si>
    <t>Масло фритюрное</t>
  </si>
  <si>
    <t>Палочка бамбуковая 20см штук</t>
  </si>
  <si>
    <t>Стоимость шт</t>
  </si>
  <si>
    <t>Корн- Дог</t>
  </si>
  <si>
    <t xml:space="preserve">Наименование товара </t>
  </si>
  <si>
    <t>Выход гр</t>
  </si>
  <si>
    <t>Лук репчатый</t>
  </si>
  <si>
    <t>Соус соевый</t>
  </si>
  <si>
    <t>Сахар</t>
  </si>
  <si>
    <t>Ужарка 30%</t>
  </si>
  <si>
    <t>Кляр кукурузныйдля Корн-Догов</t>
  </si>
  <si>
    <t>Мука кукурузная</t>
  </si>
  <si>
    <t>Мука пшеничная</t>
  </si>
  <si>
    <t>Кефир</t>
  </si>
  <si>
    <t>Разрыхлитель</t>
  </si>
  <si>
    <t>Соль</t>
  </si>
  <si>
    <t>Перец</t>
  </si>
  <si>
    <t>Яйцо штук</t>
  </si>
  <si>
    <t>Сэндвич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</si>
</sst>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2" fillId="0" borderId="0" xfId="0" applyFont="1" applyAlignment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workbookViewId="0">
      <selection activeCell="E6" sqref="E6"/>
    </sheetView>
  </sheetViews>
  <sheetFormatPr defaultRowHeight="15" x14ac:dyDescent="0.25"/>
  <cols>
    <col min="4" max="4" width="12.85546875" customWidth="1"/>
    <col min="5" max="5" width="34" customWidth="1"/>
    <col min="6" max="6" width="13.42578125" customWidth="1"/>
  </cols>
  <sheetData>
    <row r="1" spans="1:5" x14ac:dyDescent="0.25">
      <c r="A1" s="1"/>
    </row>
    <row r="4" spans="1:5" x14ac:dyDescent="0.25">
      <c r="D4" t="s">
        <v>1</v>
      </c>
      <c r="E4" t="s">
        <v>0</v>
      </c>
    </row>
    <row r="5" spans="1:5" x14ac:dyDescent="0.25">
      <c r="D5" s="2"/>
      <c r="E5" t="s">
        <v>23</v>
      </c>
    </row>
    <row r="6" spans="1:5" x14ac:dyDescent="0.25">
      <c r="D6" s="2"/>
      <c r="E6" s="6" t="str">
        <f>IF(AND(E5&lt;&gt;"",INDEX(Лист3!A:A,MATCH(E$5,Лист3!B:B,)+ROW(E2))=ROW(E1)),INDEX(Лист3!B:B,MATCH(E$5,Лист3!B:B,)+ROW(E2)),"")</f>
        <v>Котлета говяжья</v>
      </c>
    </row>
    <row r="7" spans="1:5" x14ac:dyDescent="0.25">
      <c r="D7" s="2"/>
      <c r="E7" s="6" t="str">
        <f>IF(AND(E6&lt;&gt;"",INDEX(Лист3!A:A,MATCH(E$5,Лист3!B:B,)+ROW(E3))=ROW(E2)),INDEX(Лист3!B:B,MATCH(E$5,Лист3!B:B,)+ROW(E3)),"")</f>
        <v>Сыр чеддер</v>
      </c>
    </row>
    <row r="8" spans="1:5" x14ac:dyDescent="0.25">
      <c r="D8" s="2"/>
      <c r="E8" s="6" t="str">
        <f>IF(AND(E7&lt;&gt;"",INDEX(Лист3!A:A,MATCH(E$5,Лист3!B:B,)+ROW(E4))=ROW(E3)),INDEX(Лист3!B:B,MATCH(E$5,Лист3!B:B,)+ROW(E4)),"")</f>
        <v>Лист салата</v>
      </c>
    </row>
    <row r="9" spans="1:5" x14ac:dyDescent="0.25">
      <c r="D9" s="2"/>
      <c r="E9" s="6" t="str">
        <f>IF(AND(E8&lt;&gt;"",INDEX(Лист3!A:A,MATCH(E$5,Лист3!B:B,)+ROW(E5))=ROW(E4)),INDEX(Лист3!B:B,MATCH(E$5,Лист3!B:B,)+ROW(E5)),"")</f>
        <v>Соус для гамбургеров</v>
      </c>
    </row>
    <row r="10" spans="1:5" x14ac:dyDescent="0.25">
      <c r="D10" s="2"/>
      <c r="E10" s="6" t="str">
        <f>IF(AND(E9&lt;&gt;"",INDEX(Лист3!A:A,MATCH(E$5,Лист3!B:B,)+ROW(E6))=ROW(E5)),INDEX(Лист3!B:B,MATCH(E$5,Лист3!B:B,)+ROW(E6)),"")</f>
        <v>Луковая поджарка</v>
      </c>
    </row>
    <row r="11" spans="1:5" x14ac:dyDescent="0.25">
      <c r="D11" s="2"/>
      <c r="E11" s="6" t="str">
        <f>IF(AND(E10&lt;&gt;"",INDEX(Лист3!A:A,MATCH(E$5,Лист3!B:B,)+ROW(E7))=ROW(E6)),INDEX(Лист3!B:B,MATCH(E$5,Лист3!B:B,)+ROW(E7)),"")</f>
        <v>Булочка для гамбургеров</v>
      </c>
    </row>
    <row r="12" spans="1:5" x14ac:dyDescent="0.25">
      <c r="D12" s="2"/>
      <c r="E12" s="6" t="str">
        <f>IF(AND(E11&lt;&gt;"",INDEX(Лист3!A:A,MATCH(E$5,Лист3!B:B,)+ROW(E8))=ROW(E7)),INDEX(Лист3!B:B,MATCH(E$5,Лист3!B:B,)+ROW(E8)),"")</f>
        <v>Бекон</v>
      </c>
    </row>
    <row r="13" spans="1:5" x14ac:dyDescent="0.25">
      <c r="D13" s="2"/>
      <c r="E13" s="6" t="str">
        <f>IF(AND(E12&lt;&gt;"",INDEX(Лист3!A:A,MATCH(E$5,Лист3!B:B,)+ROW(E9))=ROW(E8)),INDEX(Лист3!B:B,MATCH(E$5,Лист3!B:B,)+ROW(E9)),"")</f>
        <v>Масло растительное</v>
      </c>
    </row>
    <row r="14" spans="1:5" x14ac:dyDescent="0.25">
      <c r="D14" s="2"/>
      <c r="E14" s="6" t="str">
        <f>IF(AND(E13&lt;&gt;"",INDEX(Лист3!A:A,MATCH(E$5,Лист3!B:B,)+ROW(E10))=ROW(E9)),INDEX(Лист3!B:B,MATCH(E$5,Лист3!B:B,)+ROW(E10)),"")</f>
        <v/>
      </c>
    </row>
    <row r="15" spans="1:5" x14ac:dyDescent="0.25">
      <c r="D15" s="2"/>
      <c r="E15" s="6" t="str">
        <f>IF(AND(E14&lt;&gt;"",INDEX(Лист3!A:A,MATCH(E$5,Лист3!B:B,)+ROW(E11))=ROW(E10)),INDEX(Лист3!B:B,MATCH(E$5,Лист3!B:B,)+ROW(E11)),"")</f>
        <v/>
      </c>
    </row>
    <row r="16" spans="1:5" x14ac:dyDescent="0.25">
      <c r="D16" s="2"/>
      <c r="E16" s="6" t="str">
        <f>IF(AND(E15&lt;&gt;"",INDEX(Лист3!A:A,MATCH(E$5,Лист3!B:B,)+ROW(E12))=ROW(E11)),INDEX(Лист3!B:B,MATCH(E$5,Лист3!B:B,)+ROW(E12)),"")</f>
        <v/>
      </c>
    </row>
    <row r="17" spans="5:5" x14ac:dyDescent="0.25">
      <c r="E17" s="6" t="str">
        <f>IF(AND(E16&lt;&gt;"",INDEX(Лист3!A:A,MATCH(E$5,Лист3!B:B,)+ROW(E13))=ROW(E12)),INDEX(Лист3!B:B,MATCH(E$5,Лист3!B:B,)+ROW(E13)),"")</f>
        <v/>
      </c>
    </row>
    <row r="18" spans="5:5" x14ac:dyDescent="0.25">
      <c r="E18" s="6" t="str">
        <f>IF(AND(E17&lt;&gt;"",INDEX(Лист3!A:A,MATCH(E$5,Лист3!B:B,)+ROW(E14))=ROW(E13)),INDEX(Лист3!B:B,MATCH(E$5,Лист3!B:B,)+ROW(E14)),"")</f>
        <v/>
      </c>
    </row>
    <row r="19" spans="5:5" x14ac:dyDescent="0.25">
      <c r="E19" s="6" t="str">
        <f>IF(AND(E18&lt;&gt;"",INDEX(Лист3!A:A,MATCH(E$5,Лист3!B:B,)+ROW(E15))=ROW(E14)),INDEX(Лист3!B:B,MATCH(E$5,Лист3!B:B,)+ROW(E15)),"")</f>
        <v/>
      </c>
    </row>
    <row r="20" spans="5:5" x14ac:dyDescent="0.25">
      <c r="E20" s="6" t="str">
        <f>IF(AND(E19&lt;&gt;"",INDEX(Лист3!A:A,MATCH(E$5,Лист3!B:B,)+ROW(E16))=ROW(E15)),INDEX(Лист3!B:B,MATCH(E$5,Лист3!B:B,)+ROW(E16)),"")</f>
        <v/>
      </c>
    </row>
    <row r="21" spans="5:5" x14ac:dyDescent="0.25">
      <c r="E21" s="6" t="str">
        <f>IF(AND(E20&lt;&gt;"",INDEX(Лист3!A:A,MATCH(E$5,Лист3!B:B,)+ROW(E17))=ROW(E16)),INDEX(Лист3!B:B,MATCH(E$5,Лист3!B:B,)+ROW(E17)),"")</f>
        <v/>
      </c>
    </row>
    <row r="22" spans="5:5" x14ac:dyDescent="0.25">
      <c r="E22" s="6" t="str">
        <f>IF(AND(E21&lt;&gt;"",INDEX(Лист3!A:A,MATCH(E$5,Лист3!B:B,)+ROW(E18))=ROW(E17)),INDEX(Лист3!B:B,MATCH(E$5,Лист3!B:B,)+ROW(E18)),"")</f>
        <v/>
      </c>
    </row>
    <row r="23" spans="5:5" x14ac:dyDescent="0.25">
      <c r="E23" s="6" t="str">
        <f>IF(AND(E22&lt;&gt;"",INDEX(Лист3!A:A,MATCH(E$5,Лист3!B:B,)+ROW(E19))=ROW(E18)),INDEX(Лист3!B:B,MATCH(E$5,Лист3!B:B,)+ROW(E19)),"")</f>
        <v/>
      </c>
    </row>
    <row r="24" spans="5:5" x14ac:dyDescent="0.25">
      <c r="E24" s="6" t="str">
        <f>IF(AND(E23&lt;&gt;"",INDEX(Лист3!A:A,MATCH(E$5,Лист3!B:B,)+ROW(E20))=ROW(E19)),INDEX(Лист3!B:B,MATCH(E$5,Лист3!B:B,)+ROW(E20)),"")</f>
        <v/>
      </c>
    </row>
    <row r="25" spans="5:5" x14ac:dyDescent="0.25">
      <c r="E25" s="6" t="str">
        <f>IF(AND(E24&lt;&gt;"",INDEX(Лист3!A:A,MATCH(E$5,Лист3!B:B,)+ROW(E21))=ROW(E20)),INDEX(Лист3!B:B,MATCH(E$5,Лист3!B:B,)+ROW(E21)),"")</f>
        <v/>
      </c>
    </row>
    <row r="26" spans="5:5" x14ac:dyDescent="0.25">
      <c r="E26" s="6" t="str">
        <f>IF(AND(E25&lt;&gt;"",INDEX(Лист3!A:A,MATCH(E$5,Лист3!B:B,)+ROW(E22))=ROW(E21)),INDEX(Лист3!B:B,MATCH(E$5,Лист3!B:B,)+ROW(E22)),"")</f>
        <v/>
      </c>
    </row>
    <row r="27" spans="5:5" x14ac:dyDescent="0.25">
      <c r="E27" s="6" t="str">
        <f>IF(AND(E26&lt;&gt;"",INDEX(Лист3!A:A,MATCH(E$5,Лист3!B:B,)+ROW(E23))=ROW(E22)),INDEX(Лист3!B:B,MATCH(E$5,Лист3!B:B,)+ROW(E23)),"")</f>
        <v/>
      </c>
    </row>
    <row r="28" spans="5:5" x14ac:dyDescent="0.25">
      <c r="E28" s="6" t="str">
        <f>IF(AND(E27&lt;&gt;"",INDEX(Лист3!A:A,MATCH(E$5,Лист3!B:B,)+ROW(E24))=ROW(E23)),INDEX(Лист3!B:B,MATCH(E$5,Лист3!B:B,)+ROW(E24)),"")</f>
        <v/>
      </c>
    </row>
    <row r="29" spans="5:5" x14ac:dyDescent="0.25">
      <c r="E29" s="6" t="str">
        <f>IF(AND(E28&lt;&gt;"",INDEX(Лист3!A:A,MATCH(E$5,Лист3!B:B,)+ROW(E25))=ROW(E24)),INDEX(Лист3!B:B,MATCH(E$5,Лист3!B:B,)+ROW(E25)),"")</f>
        <v/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Лист2!$B$3:$B$1100</xm:f>
          </x14:formula1>
          <xm:sqref>E5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97"/>
  <sheetViews>
    <sheetView workbookViewId="0">
      <selection activeCell="B30" sqref="B30"/>
    </sheetView>
  </sheetViews>
  <sheetFormatPr defaultRowHeight="15" x14ac:dyDescent="0.25"/>
  <cols>
    <col min="1" max="1" width="5.42578125" customWidth="1"/>
    <col min="2" max="2" width="38.140625" customWidth="1"/>
    <col min="3" max="3" width="17.85546875" customWidth="1"/>
    <col min="4" max="4" width="16" customWidth="1"/>
  </cols>
  <sheetData>
    <row r="2" spans="1:3" x14ac:dyDescent="0.25">
      <c r="A2" t="s">
        <v>4</v>
      </c>
      <c r="B2" t="s">
        <v>21</v>
      </c>
      <c r="C2" t="s">
        <v>2</v>
      </c>
    </row>
    <row r="3" spans="1:3" x14ac:dyDescent="0.25">
      <c r="A3">
        <v>1</v>
      </c>
      <c r="B3" t="s">
        <v>22</v>
      </c>
    </row>
    <row r="4" spans="1:3" x14ac:dyDescent="0.25">
      <c r="A4">
        <v>2</v>
      </c>
      <c r="B4" t="s">
        <v>23</v>
      </c>
    </row>
    <row r="5" spans="1:3" x14ac:dyDescent="0.25">
      <c r="A5">
        <v>3</v>
      </c>
      <c r="B5" t="s">
        <v>29</v>
      </c>
    </row>
    <row r="6" spans="1:3" x14ac:dyDescent="0.25">
      <c r="A6">
        <v>4</v>
      </c>
      <c r="B6" t="s">
        <v>24</v>
      </c>
    </row>
    <row r="7" spans="1:3" x14ac:dyDescent="0.25">
      <c r="A7">
        <v>5</v>
      </c>
      <c r="B7" t="s">
        <v>24</v>
      </c>
    </row>
    <row r="8" spans="1:3" x14ac:dyDescent="0.25">
      <c r="A8">
        <v>6</v>
      </c>
      <c r="B8" t="s">
        <v>26</v>
      </c>
    </row>
    <row r="9" spans="1:3" x14ac:dyDescent="0.25">
      <c r="A9">
        <v>7</v>
      </c>
      <c r="B9" t="s">
        <v>25</v>
      </c>
    </row>
    <row r="10" spans="1:3" x14ac:dyDescent="0.25">
      <c r="A10">
        <v>8</v>
      </c>
      <c r="B10" t="s">
        <v>28</v>
      </c>
    </row>
    <row r="11" spans="1:3" x14ac:dyDescent="0.25">
      <c r="A11">
        <v>9</v>
      </c>
      <c r="B11" t="s">
        <v>27</v>
      </c>
    </row>
    <row r="12" spans="1:3" x14ac:dyDescent="0.25">
      <c r="A12">
        <v>10</v>
      </c>
      <c r="B12" t="s">
        <v>30</v>
      </c>
    </row>
    <row r="13" spans="1:3" x14ac:dyDescent="0.25">
      <c r="A13">
        <v>11</v>
      </c>
      <c r="B13" t="s">
        <v>31</v>
      </c>
    </row>
    <row r="14" spans="1:3" x14ac:dyDescent="0.25">
      <c r="A14">
        <v>12</v>
      </c>
      <c r="B14" t="s">
        <v>32</v>
      </c>
    </row>
    <row r="15" spans="1:3" x14ac:dyDescent="0.25">
      <c r="A15">
        <v>13</v>
      </c>
      <c r="B15" t="s">
        <v>33</v>
      </c>
    </row>
    <row r="16" spans="1:3" x14ac:dyDescent="0.25">
      <c r="A16">
        <v>14</v>
      </c>
      <c r="B16" t="s">
        <v>34</v>
      </c>
    </row>
    <row r="17" spans="1:2" x14ac:dyDescent="0.25">
      <c r="A17">
        <v>15</v>
      </c>
      <c r="B17" t="s">
        <v>35</v>
      </c>
    </row>
    <row r="18" spans="1:2" x14ac:dyDescent="0.25">
      <c r="A18">
        <v>16</v>
      </c>
      <c r="B18" t="s">
        <v>36</v>
      </c>
    </row>
    <row r="19" spans="1:2" x14ac:dyDescent="0.25">
      <c r="A19">
        <v>17</v>
      </c>
      <c r="B19" t="s">
        <v>37</v>
      </c>
    </row>
    <row r="20" spans="1:2" x14ac:dyDescent="0.25">
      <c r="A20">
        <v>18</v>
      </c>
      <c r="B20" t="s">
        <v>38</v>
      </c>
    </row>
    <row r="21" spans="1:2" x14ac:dyDescent="0.25">
      <c r="A21">
        <v>19</v>
      </c>
      <c r="B21" t="s">
        <v>39</v>
      </c>
    </row>
    <row r="22" spans="1:2" x14ac:dyDescent="0.25">
      <c r="A22">
        <v>20</v>
      </c>
      <c r="B22" t="s">
        <v>40</v>
      </c>
    </row>
    <row r="23" spans="1:2" x14ac:dyDescent="0.25">
      <c r="A23">
        <v>21</v>
      </c>
      <c r="B23" t="s">
        <v>41</v>
      </c>
    </row>
    <row r="24" spans="1:2" x14ac:dyDescent="0.25">
      <c r="A24">
        <v>22</v>
      </c>
      <c r="B24" t="s">
        <v>43</v>
      </c>
    </row>
    <row r="25" spans="1:2" x14ac:dyDescent="0.25">
      <c r="A25">
        <v>23</v>
      </c>
      <c r="B25" t="s">
        <v>44</v>
      </c>
    </row>
    <row r="26" spans="1:2" x14ac:dyDescent="0.25">
      <c r="A26">
        <v>24</v>
      </c>
      <c r="B26" t="s">
        <v>45</v>
      </c>
    </row>
    <row r="27" spans="1:2" x14ac:dyDescent="0.25">
      <c r="A27">
        <v>25</v>
      </c>
      <c r="B27" t="s">
        <v>42</v>
      </c>
    </row>
    <row r="28" spans="1:2" x14ac:dyDescent="0.25">
      <c r="A28">
        <v>26</v>
      </c>
      <c r="B28" t="s">
        <v>46</v>
      </c>
    </row>
    <row r="29" spans="1:2" x14ac:dyDescent="0.25">
      <c r="A29">
        <v>27</v>
      </c>
      <c r="B29" t="s">
        <v>47</v>
      </c>
    </row>
    <row r="30" spans="1:2" x14ac:dyDescent="0.25">
      <c r="A30">
        <v>28</v>
      </c>
    </row>
    <row r="31" spans="1:2" x14ac:dyDescent="0.25">
      <c r="A31">
        <v>29</v>
      </c>
    </row>
    <row r="32" spans="1:2" x14ac:dyDescent="0.25">
      <c r="A32">
        <v>30</v>
      </c>
    </row>
    <row r="33" spans="1:1" x14ac:dyDescent="0.25">
      <c r="A33">
        <v>31</v>
      </c>
    </row>
    <row r="34" spans="1:1" x14ac:dyDescent="0.25">
      <c r="A34">
        <v>32</v>
      </c>
    </row>
    <row r="35" spans="1:1" x14ac:dyDescent="0.25">
      <c r="A35">
        <v>33</v>
      </c>
    </row>
    <row r="36" spans="1:1" x14ac:dyDescent="0.25">
      <c r="A36">
        <v>34</v>
      </c>
    </row>
    <row r="37" spans="1:1" x14ac:dyDescent="0.25">
      <c r="A37">
        <v>35</v>
      </c>
    </row>
    <row r="38" spans="1:1" x14ac:dyDescent="0.25">
      <c r="A38">
        <v>36</v>
      </c>
    </row>
    <row r="39" spans="1:1" x14ac:dyDescent="0.25">
      <c r="A39">
        <v>37</v>
      </c>
    </row>
    <row r="40" spans="1:1" x14ac:dyDescent="0.25">
      <c r="A40">
        <v>38</v>
      </c>
    </row>
    <row r="41" spans="1:1" x14ac:dyDescent="0.25">
      <c r="A41">
        <v>39</v>
      </c>
    </row>
    <row r="42" spans="1:1" x14ac:dyDescent="0.25">
      <c r="A42">
        <v>40</v>
      </c>
    </row>
    <row r="43" spans="1:1" x14ac:dyDescent="0.25">
      <c r="A43">
        <v>41</v>
      </c>
    </row>
    <row r="44" spans="1:1" x14ac:dyDescent="0.25">
      <c r="A44">
        <v>42</v>
      </c>
    </row>
    <row r="45" spans="1:1" x14ac:dyDescent="0.25">
      <c r="A45">
        <v>43</v>
      </c>
    </row>
    <row r="46" spans="1:1" x14ac:dyDescent="0.25">
      <c r="A46">
        <v>44</v>
      </c>
    </row>
    <row r="47" spans="1:1" x14ac:dyDescent="0.25">
      <c r="A47">
        <v>45</v>
      </c>
    </row>
    <row r="48" spans="1:1" x14ac:dyDescent="0.25">
      <c r="A48">
        <v>46</v>
      </c>
    </row>
    <row r="49" spans="1:1" x14ac:dyDescent="0.25">
      <c r="A49">
        <v>47</v>
      </c>
    </row>
    <row r="50" spans="1:1" x14ac:dyDescent="0.25">
      <c r="A50">
        <v>48</v>
      </c>
    </row>
    <row r="51" spans="1:1" x14ac:dyDescent="0.25">
      <c r="A51">
        <v>49</v>
      </c>
    </row>
    <row r="52" spans="1:1" x14ac:dyDescent="0.25">
      <c r="A52">
        <v>50</v>
      </c>
    </row>
    <row r="53" spans="1:1" x14ac:dyDescent="0.25">
      <c r="A53">
        <v>51</v>
      </c>
    </row>
    <row r="54" spans="1:1" x14ac:dyDescent="0.25">
      <c r="A54">
        <v>52</v>
      </c>
    </row>
    <row r="55" spans="1:1" x14ac:dyDescent="0.25">
      <c r="A55">
        <v>53</v>
      </c>
    </row>
    <row r="56" spans="1:1" x14ac:dyDescent="0.25">
      <c r="A56">
        <v>54</v>
      </c>
    </row>
    <row r="57" spans="1:1" x14ac:dyDescent="0.25">
      <c r="A57">
        <v>55</v>
      </c>
    </row>
    <row r="58" spans="1:1" x14ac:dyDescent="0.25">
      <c r="A58">
        <v>56</v>
      </c>
    </row>
    <row r="59" spans="1:1" x14ac:dyDescent="0.25">
      <c r="A59">
        <v>57</v>
      </c>
    </row>
    <row r="60" spans="1:1" x14ac:dyDescent="0.25">
      <c r="A60">
        <v>58</v>
      </c>
    </row>
    <row r="61" spans="1:1" x14ac:dyDescent="0.25">
      <c r="A61">
        <v>59</v>
      </c>
    </row>
    <row r="62" spans="1:1" x14ac:dyDescent="0.25">
      <c r="A62">
        <v>60</v>
      </c>
    </row>
    <row r="63" spans="1:1" x14ac:dyDescent="0.25">
      <c r="A63">
        <v>61</v>
      </c>
    </row>
    <row r="64" spans="1:1" x14ac:dyDescent="0.25">
      <c r="A64">
        <v>62</v>
      </c>
    </row>
    <row r="65" spans="1:1" x14ac:dyDescent="0.25">
      <c r="A65">
        <v>63</v>
      </c>
    </row>
    <row r="66" spans="1:1" x14ac:dyDescent="0.25">
      <c r="A66">
        <v>64</v>
      </c>
    </row>
    <row r="67" spans="1:1" x14ac:dyDescent="0.25">
      <c r="A67">
        <v>65</v>
      </c>
    </row>
    <row r="68" spans="1:1" x14ac:dyDescent="0.25">
      <c r="A68">
        <v>66</v>
      </c>
    </row>
    <row r="69" spans="1:1" x14ac:dyDescent="0.25">
      <c r="A69">
        <v>67</v>
      </c>
    </row>
    <row r="70" spans="1:1" x14ac:dyDescent="0.25">
      <c r="A70">
        <v>68</v>
      </c>
    </row>
    <row r="71" spans="1:1" x14ac:dyDescent="0.25">
      <c r="A71">
        <v>69</v>
      </c>
    </row>
    <row r="72" spans="1:1" x14ac:dyDescent="0.25">
      <c r="A72">
        <v>70</v>
      </c>
    </row>
    <row r="73" spans="1:1" x14ac:dyDescent="0.25">
      <c r="A73">
        <v>71</v>
      </c>
    </row>
    <row r="74" spans="1:1" x14ac:dyDescent="0.25">
      <c r="A74">
        <v>72</v>
      </c>
    </row>
    <row r="75" spans="1:1" x14ac:dyDescent="0.25">
      <c r="A75">
        <v>73</v>
      </c>
    </row>
    <row r="76" spans="1:1" x14ac:dyDescent="0.25">
      <c r="A76">
        <v>74</v>
      </c>
    </row>
    <row r="77" spans="1:1" x14ac:dyDescent="0.25">
      <c r="A77">
        <v>75</v>
      </c>
    </row>
    <row r="78" spans="1:1" x14ac:dyDescent="0.25">
      <c r="A78">
        <v>76</v>
      </c>
    </row>
    <row r="79" spans="1:1" x14ac:dyDescent="0.25">
      <c r="A79">
        <v>77</v>
      </c>
    </row>
    <row r="80" spans="1:1" x14ac:dyDescent="0.25">
      <c r="A80">
        <v>78</v>
      </c>
    </row>
    <row r="81" spans="1:1" x14ac:dyDescent="0.25">
      <c r="A81">
        <v>79</v>
      </c>
    </row>
    <row r="82" spans="1:1" x14ac:dyDescent="0.25">
      <c r="A82">
        <v>80</v>
      </c>
    </row>
    <row r="83" spans="1:1" x14ac:dyDescent="0.25">
      <c r="A83">
        <v>81</v>
      </c>
    </row>
    <row r="84" spans="1:1" x14ac:dyDescent="0.25">
      <c r="A84">
        <v>82</v>
      </c>
    </row>
    <row r="85" spans="1:1" x14ac:dyDescent="0.25">
      <c r="A85">
        <v>83</v>
      </c>
    </row>
    <row r="86" spans="1:1" x14ac:dyDescent="0.25">
      <c r="A86">
        <v>84</v>
      </c>
    </row>
    <row r="87" spans="1:1" x14ac:dyDescent="0.25">
      <c r="A87">
        <v>85</v>
      </c>
    </row>
    <row r="88" spans="1:1" x14ac:dyDescent="0.25">
      <c r="A88">
        <v>86</v>
      </c>
    </row>
    <row r="89" spans="1:1" x14ac:dyDescent="0.25">
      <c r="A89">
        <v>87</v>
      </c>
    </row>
    <row r="90" spans="1:1" x14ac:dyDescent="0.25">
      <c r="A90">
        <v>88</v>
      </c>
    </row>
    <row r="91" spans="1:1" x14ac:dyDescent="0.25">
      <c r="A91">
        <v>89</v>
      </c>
    </row>
    <row r="92" spans="1:1" x14ac:dyDescent="0.25">
      <c r="A92">
        <v>90</v>
      </c>
    </row>
    <row r="93" spans="1:1" x14ac:dyDescent="0.25">
      <c r="A93">
        <v>91</v>
      </c>
    </row>
    <row r="94" spans="1:1" x14ac:dyDescent="0.25">
      <c r="A94">
        <v>92</v>
      </c>
    </row>
    <row r="95" spans="1:1" x14ac:dyDescent="0.25">
      <c r="A95">
        <v>93</v>
      </c>
    </row>
    <row r="96" spans="1:1" x14ac:dyDescent="0.25">
      <c r="A96">
        <v>94</v>
      </c>
    </row>
    <row r="97" spans="1:1" x14ac:dyDescent="0.25">
      <c r="A97">
        <v>95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workbookViewId="0">
      <selection activeCell="B74" sqref="B74"/>
    </sheetView>
  </sheetViews>
  <sheetFormatPr defaultRowHeight="15" x14ac:dyDescent="0.25"/>
  <cols>
    <col min="1" max="1" width="4" customWidth="1"/>
    <col min="2" max="2" width="25.42578125" customWidth="1"/>
  </cols>
  <sheetData>
    <row r="1" spans="1:8" x14ac:dyDescent="0.25">
      <c r="B1" s="1" t="s">
        <v>80</v>
      </c>
    </row>
    <row r="2" spans="1:8" x14ac:dyDescent="0.25">
      <c r="A2" s="3" t="s">
        <v>4</v>
      </c>
      <c r="B2" s="3" t="s">
        <v>5</v>
      </c>
      <c r="C2" s="3" t="s">
        <v>6</v>
      </c>
      <c r="D2" s="3" t="s">
        <v>7</v>
      </c>
      <c r="E2" s="3" t="s">
        <v>8</v>
      </c>
      <c r="F2" s="3" t="s">
        <v>9</v>
      </c>
      <c r="G2" s="3" t="s">
        <v>10</v>
      </c>
      <c r="H2" s="3" t="s">
        <v>11</v>
      </c>
    </row>
    <row r="3" spans="1:8" x14ac:dyDescent="0.25">
      <c r="A3" s="3">
        <v>1</v>
      </c>
      <c r="B3" s="3" t="s">
        <v>12</v>
      </c>
      <c r="C3" s="3"/>
      <c r="D3" s="3">
        <v>40</v>
      </c>
      <c r="E3" s="3"/>
      <c r="F3" s="3"/>
      <c r="G3" s="3">
        <v>154</v>
      </c>
      <c r="H3" s="3">
        <f t="shared" ref="H3:H9" si="0">D3/1000*G3</f>
        <v>6.16</v>
      </c>
    </row>
    <row r="4" spans="1:8" x14ac:dyDescent="0.25">
      <c r="A4" s="3">
        <v>2</v>
      </c>
      <c r="B4" s="3" t="s">
        <v>3</v>
      </c>
      <c r="C4" s="3"/>
      <c r="D4" s="3">
        <v>10</v>
      </c>
      <c r="E4" s="3"/>
      <c r="F4" s="3"/>
      <c r="G4" s="3">
        <v>530</v>
      </c>
      <c r="H4" s="3">
        <f t="shared" si="0"/>
        <v>5.3</v>
      </c>
    </row>
    <row r="5" spans="1:8" x14ac:dyDescent="0.25">
      <c r="A5" s="3">
        <v>3</v>
      </c>
      <c r="B5" s="3" t="s">
        <v>13</v>
      </c>
      <c r="C5" s="3"/>
      <c r="D5" s="3">
        <v>30</v>
      </c>
      <c r="E5" s="3"/>
      <c r="F5" s="3"/>
      <c r="G5" s="3">
        <v>638</v>
      </c>
      <c r="H5" s="3">
        <f t="shared" si="0"/>
        <v>19.14</v>
      </c>
    </row>
    <row r="6" spans="1:8" x14ac:dyDescent="0.25">
      <c r="A6" s="3">
        <v>4</v>
      </c>
      <c r="B6" s="3" t="s">
        <v>14</v>
      </c>
      <c r="C6" s="3"/>
      <c r="D6" s="3">
        <v>32</v>
      </c>
      <c r="E6" s="3"/>
      <c r="F6" s="3"/>
      <c r="G6" s="3">
        <v>535.5</v>
      </c>
      <c r="H6" s="3">
        <f t="shared" si="0"/>
        <v>17.135999999999999</v>
      </c>
    </row>
    <row r="7" spans="1:8" x14ac:dyDescent="0.25">
      <c r="A7" s="3">
        <v>5</v>
      </c>
      <c r="B7" s="3" t="s">
        <v>15</v>
      </c>
      <c r="C7" s="3"/>
      <c r="D7" s="3">
        <v>5</v>
      </c>
      <c r="E7" s="3"/>
      <c r="F7" s="3"/>
      <c r="G7" s="3">
        <v>400</v>
      </c>
      <c r="H7" s="3">
        <f t="shared" si="0"/>
        <v>2</v>
      </c>
    </row>
    <row r="8" spans="1:8" x14ac:dyDescent="0.25">
      <c r="A8" s="3">
        <v>6</v>
      </c>
      <c r="B8" s="3" t="s">
        <v>16</v>
      </c>
      <c r="C8" s="3"/>
      <c r="D8" s="3">
        <v>26</v>
      </c>
      <c r="E8" s="3"/>
      <c r="F8" s="3"/>
      <c r="G8" s="3">
        <v>456</v>
      </c>
      <c r="H8" s="3">
        <f t="shared" si="0"/>
        <v>11.856</v>
      </c>
    </row>
    <row r="9" spans="1:8" x14ac:dyDescent="0.25">
      <c r="A9" s="3">
        <v>7</v>
      </c>
      <c r="B9" s="3" t="s">
        <v>17</v>
      </c>
      <c r="C9" s="3"/>
      <c r="D9" s="3">
        <v>10</v>
      </c>
      <c r="E9" s="3"/>
      <c r="F9" s="3"/>
      <c r="G9" s="3">
        <v>175</v>
      </c>
      <c r="H9" s="3">
        <f t="shared" si="0"/>
        <v>1.75</v>
      </c>
    </row>
    <row r="10" spans="1:8" x14ac:dyDescent="0.25">
      <c r="A10" s="3"/>
      <c r="B10" s="3"/>
      <c r="C10" s="3"/>
      <c r="D10" s="3"/>
      <c r="E10" s="3"/>
      <c r="F10" s="3"/>
      <c r="G10" s="3"/>
      <c r="H10" s="3"/>
    </row>
    <row r="11" spans="1:8" x14ac:dyDescent="0.25">
      <c r="A11" s="3"/>
      <c r="B11" s="3" t="s">
        <v>11</v>
      </c>
      <c r="C11" s="3"/>
      <c r="D11" s="3"/>
      <c r="E11" s="3"/>
      <c r="F11" s="3"/>
      <c r="G11" s="3"/>
      <c r="H11" s="3">
        <f>SUM(H3:H10)</f>
        <v>63.342000000000006</v>
      </c>
    </row>
    <row r="12" spans="1:8" x14ac:dyDescent="0.25">
      <c r="A12" s="3"/>
      <c r="B12" s="3"/>
      <c r="C12" s="3"/>
      <c r="D12" s="3">
        <f>SUM(D3:D11)</f>
        <v>153</v>
      </c>
      <c r="E12" s="3">
        <f>D12/100*90</f>
        <v>137.69999999999999</v>
      </c>
      <c r="F12" s="3" t="s">
        <v>18</v>
      </c>
      <c r="G12" s="3"/>
      <c r="H12" s="3"/>
    </row>
    <row r="13" spans="1:8" x14ac:dyDescent="0.25">
      <c r="A13" s="3"/>
      <c r="B13" s="3" t="s">
        <v>19</v>
      </c>
      <c r="C13" s="3"/>
      <c r="D13" s="3"/>
      <c r="E13" s="3"/>
      <c r="F13" s="3"/>
      <c r="G13" s="3"/>
      <c r="H13" s="3">
        <f>H11/E12*1000</f>
        <v>460.00000000000006</v>
      </c>
    </row>
    <row r="14" spans="1:8" x14ac:dyDescent="0.25">
      <c r="A14" s="3"/>
      <c r="B14" s="3" t="s">
        <v>20</v>
      </c>
      <c r="C14" s="3"/>
      <c r="D14" s="3"/>
      <c r="E14" s="3">
        <v>137.69999999999999</v>
      </c>
      <c r="F14" s="3"/>
      <c r="G14" s="3"/>
      <c r="H14" s="3">
        <f>E14/1000*H13</f>
        <v>63.342000000000006</v>
      </c>
    </row>
    <row r="16" spans="1:8" x14ac:dyDescent="0.25">
      <c r="B16" s="1" t="s">
        <v>23</v>
      </c>
    </row>
    <row r="17" spans="1:8" x14ac:dyDescent="0.25">
      <c r="A17" s="3" t="s">
        <v>4</v>
      </c>
      <c r="B17" s="3" t="s">
        <v>5</v>
      </c>
      <c r="C17" s="3" t="s">
        <v>6</v>
      </c>
      <c r="D17" s="3" t="s">
        <v>7</v>
      </c>
      <c r="E17" s="3" t="s">
        <v>48</v>
      </c>
      <c r="F17" s="3" t="s">
        <v>9</v>
      </c>
      <c r="G17" s="3" t="s">
        <v>49</v>
      </c>
      <c r="H17" s="3" t="s">
        <v>11</v>
      </c>
    </row>
    <row r="18" spans="1:8" x14ac:dyDescent="0.25">
      <c r="A18" s="3">
        <v>1</v>
      </c>
      <c r="B18" s="3" t="s">
        <v>50</v>
      </c>
      <c r="C18" s="3"/>
      <c r="D18" s="3">
        <v>100</v>
      </c>
      <c r="E18" s="3"/>
      <c r="F18" s="3"/>
      <c r="G18" s="3">
        <v>500</v>
      </c>
      <c r="H18" s="3">
        <f>D18/1000*G18</f>
        <v>50</v>
      </c>
    </row>
    <row r="19" spans="1:8" x14ac:dyDescent="0.25">
      <c r="A19" s="3">
        <v>2</v>
      </c>
      <c r="B19" s="3" t="s">
        <v>51</v>
      </c>
      <c r="C19" s="3"/>
      <c r="D19" s="3">
        <v>32</v>
      </c>
      <c r="E19" s="3"/>
      <c r="F19" s="3"/>
      <c r="G19" s="3">
        <v>535.5</v>
      </c>
      <c r="H19" s="3">
        <f t="shared" ref="H19:H25" si="1">D19/1000*G19</f>
        <v>17.135999999999999</v>
      </c>
    </row>
    <row r="20" spans="1:8" x14ac:dyDescent="0.25">
      <c r="A20" s="3">
        <v>3</v>
      </c>
      <c r="B20" s="3" t="s">
        <v>52</v>
      </c>
      <c r="C20" s="3"/>
      <c r="D20" s="3">
        <v>5</v>
      </c>
      <c r="E20" s="3"/>
      <c r="F20" s="3"/>
      <c r="G20" s="3">
        <v>40</v>
      </c>
      <c r="H20" s="3">
        <f t="shared" si="1"/>
        <v>0.2</v>
      </c>
    </row>
    <row r="21" spans="1:8" x14ac:dyDescent="0.25">
      <c r="A21" s="3">
        <v>4</v>
      </c>
      <c r="B21" s="3" t="s">
        <v>17</v>
      </c>
      <c r="C21" s="3"/>
      <c r="D21" s="3">
        <v>10</v>
      </c>
      <c r="E21" s="3"/>
      <c r="F21" s="3"/>
      <c r="G21" s="3">
        <v>175</v>
      </c>
      <c r="H21" s="3">
        <f t="shared" si="1"/>
        <v>1.75</v>
      </c>
    </row>
    <row r="22" spans="1:8" x14ac:dyDescent="0.25">
      <c r="A22" s="3">
        <v>5</v>
      </c>
      <c r="B22" s="3" t="s">
        <v>53</v>
      </c>
      <c r="C22" s="3"/>
      <c r="D22" s="3">
        <v>10</v>
      </c>
      <c r="E22" s="3"/>
      <c r="F22" s="3"/>
      <c r="G22" s="3"/>
      <c r="H22" s="3">
        <f t="shared" si="1"/>
        <v>0</v>
      </c>
    </row>
    <row r="23" spans="1:8" x14ac:dyDescent="0.25">
      <c r="A23" s="3">
        <v>6</v>
      </c>
      <c r="B23" s="3" t="s">
        <v>54</v>
      </c>
      <c r="C23" s="3"/>
      <c r="D23" s="3">
        <v>80</v>
      </c>
      <c r="E23" s="3"/>
      <c r="F23" s="3"/>
      <c r="G23" s="3">
        <v>77.13</v>
      </c>
      <c r="H23" s="3">
        <f t="shared" si="1"/>
        <v>6.1703999999999999</v>
      </c>
    </row>
    <row r="24" spans="1:8" x14ac:dyDescent="0.25">
      <c r="A24" s="3">
        <v>7</v>
      </c>
      <c r="B24" s="3" t="s">
        <v>55</v>
      </c>
      <c r="C24" s="3"/>
      <c r="D24" s="3">
        <v>5</v>
      </c>
      <c r="E24" s="3"/>
      <c r="F24" s="3"/>
      <c r="G24" s="3">
        <v>720</v>
      </c>
      <c r="H24" s="3">
        <f t="shared" si="1"/>
        <v>3.6</v>
      </c>
    </row>
    <row r="25" spans="1:8" x14ac:dyDescent="0.25">
      <c r="A25" s="3">
        <v>8</v>
      </c>
      <c r="B25" s="3" t="s">
        <v>56</v>
      </c>
      <c r="C25" s="3"/>
      <c r="D25" s="3">
        <v>10</v>
      </c>
      <c r="E25" s="3"/>
      <c r="F25" s="3"/>
      <c r="G25" s="3">
        <v>70</v>
      </c>
      <c r="H25" s="3">
        <f t="shared" si="1"/>
        <v>0.70000000000000007</v>
      </c>
    </row>
    <row r="26" spans="1:8" x14ac:dyDescent="0.25">
      <c r="A26" s="3"/>
      <c r="B26" s="3" t="s">
        <v>11</v>
      </c>
      <c r="C26" s="3"/>
      <c r="D26" s="3"/>
      <c r="E26" s="3"/>
      <c r="F26" s="3"/>
      <c r="G26" s="3"/>
      <c r="H26" s="3">
        <f>SUM(H18:H25)</f>
        <v>79.556399999999996</v>
      </c>
    </row>
    <row r="27" spans="1:8" x14ac:dyDescent="0.25">
      <c r="A27" s="3"/>
      <c r="B27" s="3"/>
      <c r="C27" s="3"/>
      <c r="D27" s="3">
        <f>SUM(D18:D26)</f>
        <v>252</v>
      </c>
      <c r="E27" s="3">
        <f>D27/100*90</f>
        <v>226.8</v>
      </c>
      <c r="F27" s="3" t="s">
        <v>18</v>
      </c>
      <c r="G27" s="3"/>
      <c r="H27" s="3"/>
    </row>
    <row r="28" spans="1:8" x14ac:dyDescent="0.25">
      <c r="B28" s="4" t="s">
        <v>19</v>
      </c>
      <c r="C28" s="4"/>
      <c r="D28" s="4"/>
      <c r="E28" s="4"/>
      <c r="F28" s="4"/>
      <c r="G28" s="4"/>
      <c r="H28" s="4">
        <f>H26/E27*1000</f>
        <v>350.77777777777777</v>
      </c>
    </row>
    <row r="29" spans="1:8" x14ac:dyDescent="0.25">
      <c r="A29" s="3"/>
      <c r="B29" s="3" t="s">
        <v>20</v>
      </c>
      <c r="C29" s="3"/>
      <c r="D29" s="3"/>
      <c r="E29" s="3">
        <v>226.8</v>
      </c>
      <c r="F29" s="3"/>
      <c r="G29" s="3"/>
      <c r="H29" s="3">
        <f>E29/1000*H28</f>
        <v>79.556399999999996</v>
      </c>
    </row>
    <row r="31" spans="1:8" x14ac:dyDescent="0.25">
      <c r="B31" s="1" t="s">
        <v>24</v>
      </c>
    </row>
    <row r="32" spans="1:8" x14ac:dyDescent="0.25">
      <c r="A32" s="3" t="s">
        <v>4</v>
      </c>
      <c r="B32" s="3" t="s">
        <v>5</v>
      </c>
      <c r="C32" s="3" t="s">
        <v>6</v>
      </c>
      <c r="D32" s="3" t="s">
        <v>7</v>
      </c>
      <c r="E32" s="3" t="s">
        <v>8</v>
      </c>
      <c r="F32" s="3" t="s">
        <v>9</v>
      </c>
      <c r="G32" s="3" t="s">
        <v>10</v>
      </c>
      <c r="H32" s="3" t="s">
        <v>11</v>
      </c>
    </row>
    <row r="33" spans="1:8" x14ac:dyDescent="0.25">
      <c r="A33" s="3">
        <v>1</v>
      </c>
      <c r="B33" s="3" t="s">
        <v>12</v>
      </c>
      <c r="C33" s="3"/>
      <c r="D33" s="3">
        <v>40</v>
      </c>
      <c r="E33" s="3"/>
      <c r="F33" s="3"/>
      <c r="G33" s="3">
        <v>154</v>
      </c>
      <c r="H33" s="3">
        <f t="shared" ref="H33:H39" si="2">D33/1000*G33</f>
        <v>6.16</v>
      </c>
    </row>
    <row r="34" spans="1:8" x14ac:dyDescent="0.25">
      <c r="A34" s="3">
        <v>2</v>
      </c>
      <c r="B34" s="3" t="s">
        <v>3</v>
      </c>
      <c r="C34" s="3"/>
      <c r="D34" s="3">
        <v>10</v>
      </c>
      <c r="E34" s="3"/>
      <c r="F34" s="3"/>
      <c r="G34" s="3">
        <v>530</v>
      </c>
      <c r="H34" s="3">
        <f t="shared" si="2"/>
        <v>5.3</v>
      </c>
    </row>
    <row r="35" spans="1:8" x14ac:dyDescent="0.25">
      <c r="A35" s="3">
        <v>3</v>
      </c>
      <c r="B35" s="3" t="s">
        <v>13</v>
      </c>
      <c r="C35" s="3"/>
      <c r="D35" s="3">
        <v>30</v>
      </c>
      <c r="E35" s="3"/>
      <c r="F35" s="3"/>
      <c r="G35" s="3">
        <v>638</v>
      </c>
      <c r="H35" s="3">
        <f t="shared" si="2"/>
        <v>19.14</v>
      </c>
    </row>
    <row r="36" spans="1:8" x14ac:dyDescent="0.25">
      <c r="A36" s="3">
        <v>4</v>
      </c>
      <c r="B36" s="3" t="s">
        <v>14</v>
      </c>
      <c r="C36" s="3"/>
      <c r="D36" s="3">
        <v>32</v>
      </c>
      <c r="E36" s="3"/>
      <c r="F36" s="3"/>
      <c r="G36" s="3">
        <v>535.5</v>
      </c>
      <c r="H36" s="3">
        <f t="shared" si="2"/>
        <v>17.135999999999999</v>
      </c>
    </row>
    <row r="37" spans="1:8" x14ac:dyDescent="0.25">
      <c r="A37" s="3">
        <v>5</v>
      </c>
      <c r="B37" s="3" t="s">
        <v>15</v>
      </c>
      <c r="C37" s="3"/>
      <c r="D37" s="3">
        <v>5</v>
      </c>
      <c r="E37" s="3"/>
      <c r="F37" s="3"/>
      <c r="G37" s="3">
        <v>400</v>
      </c>
      <c r="H37" s="3">
        <f t="shared" si="2"/>
        <v>2</v>
      </c>
    </row>
    <row r="38" spans="1:8" x14ac:dyDescent="0.25">
      <c r="A38" s="3">
        <v>6</v>
      </c>
      <c r="B38" s="3" t="s">
        <v>16</v>
      </c>
      <c r="C38" s="3"/>
      <c r="D38" s="3">
        <v>26</v>
      </c>
      <c r="E38" s="3"/>
      <c r="F38" s="3"/>
      <c r="G38" s="3">
        <v>456</v>
      </c>
      <c r="H38" s="3">
        <f t="shared" si="2"/>
        <v>11.856</v>
      </c>
    </row>
    <row r="39" spans="1:8" x14ac:dyDescent="0.25">
      <c r="A39" s="3">
        <v>7</v>
      </c>
      <c r="B39" s="3" t="s">
        <v>17</v>
      </c>
      <c r="C39" s="3"/>
      <c r="D39" s="3">
        <v>10</v>
      </c>
      <c r="E39" s="3"/>
      <c r="F39" s="3"/>
      <c r="G39" s="3">
        <v>175</v>
      </c>
      <c r="H39" s="3">
        <f t="shared" si="2"/>
        <v>1.75</v>
      </c>
    </row>
    <row r="40" spans="1:8" x14ac:dyDescent="0.25">
      <c r="A40" s="3">
        <v>8</v>
      </c>
      <c r="B40" s="3" t="s">
        <v>57</v>
      </c>
      <c r="C40" s="3">
        <v>1</v>
      </c>
      <c r="D40" s="3">
        <v>55</v>
      </c>
      <c r="E40" s="3"/>
      <c r="F40" s="3"/>
      <c r="G40" s="3">
        <v>10</v>
      </c>
      <c r="H40" s="3">
        <f>C40*G40</f>
        <v>10</v>
      </c>
    </row>
    <row r="41" spans="1:8" x14ac:dyDescent="0.25">
      <c r="A41" s="3"/>
      <c r="B41" s="3" t="s">
        <v>11</v>
      </c>
      <c r="C41" s="3"/>
      <c r="D41" s="3"/>
      <c r="E41" s="3"/>
      <c r="F41" s="3"/>
      <c r="G41" s="3"/>
      <c r="H41" s="3">
        <f>SUM(H33:H40)</f>
        <v>73.342000000000013</v>
      </c>
    </row>
    <row r="42" spans="1:8" x14ac:dyDescent="0.25">
      <c r="A42" s="3"/>
      <c r="B42" s="3"/>
      <c r="C42" s="3"/>
      <c r="D42" s="3">
        <f>SUM(D33:D41)</f>
        <v>208</v>
      </c>
      <c r="E42" s="3">
        <f>D42/100*90</f>
        <v>187.20000000000002</v>
      </c>
      <c r="F42" s="3" t="s">
        <v>18</v>
      </c>
      <c r="G42" s="3"/>
      <c r="H42" s="3"/>
    </row>
    <row r="43" spans="1:8" x14ac:dyDescent="0.25">
      <c r="A43" s="3"/>
      <c r="B43" s="3" t="s">
        <v>19</v>
      </c>
      <c r="C43" s="3"/>
      <c r="D43" s="3"/>
      <c r="E43" s="3"/>
      <c r="F43" s="3"/>
      <c r="G43" s="3"/>
      <c r="H43" s="3">
        <f>H41/E42*1000</f>
        <v>391.78418803418805</v>
      </c>
    </row>
    <row r="44" spans="1:8" x14ac:dyDescent="0.25">
      <c r="A44" s="3"/>
      <c r="B44" s="3" t="s">
        <v>20</v>
      </c>
      <c r="C44" s="3"/>
      <c r="D44" s="3"/>
      <c r="E44" s="3">
        <v>187.2</v>
      </c>
      <c r="F44" s="3"/>
      <c r="G44" s="3"/>
      <c r="H44" s="3">
        <f>E44/1000*H43</f>
        <v>73.341999999999999</v>
      </c>
    </row>
    <row r="46" spans="1:8" x14ac:dyDescent="0.25">
      <c r="A46" s="1"/>
      <c r="B46" s="1" t="s">
        <v>65</v>
      </c>
    </row>
    <row r="47" spans="1:8" x14ac:dyDescent="0.25">
      <c r="A47" s="3" t="s">
        <v>4</v>
      </c>
      <c r="B47" s="3" t="s">
        <v>58</v>
      </c>
      <c r="C47" s="3" t="s">
        <v>6</v>
      </c>
      <c r="D47" s="3" t="s">
        <v>7</v>
      </c>
      <c r="E47" s="3" t="s">
        <v>8</v>
      </c>
      <c r="F47" s="3" t="s">
        <v>59</v>
      </c>
      <c r="G47" s="3" t="s">
        <v>10</v>
      </c>
      <c r="H47" s="3" t="s">
        <v>11</v>
      </c>
    </row>
    <row r="48" spans="1:8" x14ac:dyDescent="0.25">
      <c r="A48" s="3">
        <v>1</v>
      </c>
      <c r="B48" s="3" t="s">
        <v>60</v>
      </c>
      <c r="C48" s="3"/>
      <c r="D48" s="3">
        <v>60</v>
      </c>
      <c r="E48" s="3"/>
      <c r="F48" s="3"/>
      <c r="G48" s="3">
        <v>182.6</v>
      </c>
      <c r="H48" s="3">
        <f>D48/1000*G48</f>
        <v>10.956</v>
      </c>
    </row>
    <row r="49" spans="1:8" x14ac:dyDescent="0.25">
      <c r="A49" s="3">
        <v>2</v>
      </c>
      <c r="B49" s="3" t="s">
        <v>61</v>
      </c>
      <c r="C49" s="3"/>
      <c r="D49" s="3">
        <v>70</v>
      </c>
      <c r="E49" s="3"/>
      <c r="F49" s="3"/>
      <c r="G49" s="3">
        <v>219</v>
      </c>
      <c r="H49" s="3">
        <f t="shared" ref="H49:H50" si="3">D49/1000*G49</f>
        <v>15.330000000000002</v>
      </c>
    </row>
    <row r="50" spans="1:8" x14ac:dyDescent="0.25">
      <c r="A50" s="3">
        <v>3</v>
      </c>
      <c r="B50" s="3" t="s">
        <v>62</v>
      </c>
      <c r="C50" s="3"/>
      <c r="D50" s="3">
        <v>10</v>
      </c>
      <c r="E50" s="3"/>
      <c r="F50" s="3"/>
      <c r="G50" s="3">
        <v>960</v>
      </c>
      <c r="H50" s="3">
        <f t="shared" si="3"/>
        <v>9.6</v>
      </c>
    </row>
    <row r="51" spans="1:8" x14ac:dyDescent="0.25">
      <c r="A51" s="3">
        <v>4</v>
      </c>
      <c r="B51" s="5" t="s">
        <v>63</v>
      </c>
      <c r="C51" s="3">
        <v>1</v>
      </c>
      <c r="D51" s="3"/>
      <c r="E51" s="3"/>
      <c r="F51" s="3"/>
      <c r="G51" s="3">
        <v>1.33</v>
      </c>
      <c r="H51" s="3">
        <f>C51*G51</f>
        <v>1.33</v>
      </c>
    </row>
    <row r="52" spans="1:8" x14ac:dyDescent="0.25">
      <c r="A52" s="3"/>
      <c r="B52" s="3" t="s">
        <v>11</v>
      </c>
      <c r="C52" s="3"/>
      <c r="D52" s="3"/>
      <c r="E52" s="3"/>
      <c r="F52" s="3"/>
      <c r="G52" s="3"/>
      <c r="H52" s="3">
        <f>SUM(H48:H51)</f>
        <v>37.216000000000001</v>
      </c>
    </row>
    <row r="53" spans="1:8" x14ac:dyDescent="0.25">
      <c r="A53" s="3"/>
      <c r="B53" s="3"/>
      <c r="C53" s="3"/>
      <c r="D53" s="3">
        <f>SUM(D48:D52)</f>
        <v>140</v>
      </c>
      <c r="E53" s="3"/>
      <c r="F53" s="3"/>
      <c r="G53" s="3"/>
      <c r="H53" s="3"/>
    </row>
    <row r="54" spans="1:8" x14ac:dyDescent="0.25">
      <c r="A54" s="3"/>
      <c r="B54" s="3" t="s">
        <v>19</v>
      </c>
      <c r="C54" s="3"/>
      <c r="D54" s="3"/>
      <c r="E54" s="3"/>
      <c r="F54" s="3"/>
      <c r="G54" s="3"/>
      <c r="H54" s="3">
        <f>H52/D53*1000</f>
        <v>265.82857142857142</v>
      </c>
    </row>
    <row r="55" spans="1:8" x14ac:dyDescent="0.25">
      <c r="A55" s="3"/>
      <c r="B55" s="3" t="s">
        <v>64</v>
      </c>
      <c r="C55" s="3"/>
      <c r="D55" s="3"/>
      <c r="E55" s="3">
        <v>140</v>
      </c>
      <c r="F55" s="3"/>
      <c r="G55" s="3"/>
      <c r="H55" s="3">
        <f>E55/1000*H54</f>
        <v>37.216000000000001</v>
      </c>
    </row>
    <row r="56" spans="1:8" x14ac:dyDescent="0.25">
      <c r="A56" s="3"/>
      <c r="B56" s="3"/>
      <c r="C56" s="3"/>
      <c r="D56" s="3"/>
      <c r="E56" s="3"/>
      <c r="F56" s="3"/>
      <c r="G56" s="3"/>
      <c r="H56" s="3"/>
    </row>
    <row r="57" spans="1:8" x14ac:dyDescent="0.25">
      <c r="A57" s="3"/>
      <c r="B57" s="3"/>
      <c r="C57" s="3"/>
      <c r="D57" s="3"/>
      <c r="E57" s="3"/>
      <c r="F57" s="3"/>
      <c r="G57" s="3"/>
      <c r="H57" s="3"/>
    </row>
    <row r="58" spans="1:8" x14ac:dyDescent="0.25">
      <c r="B58" s="1" t="s">
        <v>53</v>
      </c>
    </row>
    <row r="59" spans="1:8" x14ac:dyDescent="0.25">
      <c r="A59" s="3" t="s">
        <v>4</v>
      </c>
      <c r="B59" s="3" t="s">
        <v>66</v>
      </c>
      <c r="C59" s="3" t="s">
        <v>6</v>
      </c>
      <c r="D59" s="3" t="s">
        <v>7</v>
      </c>
      <c r="E59" s="3" t="s">
        <v>67</v>
      </c>
      <c r="F59" s="3" t="s">
        <v>9</v>
      </c>
      <c r="G59" s="3" t="s">
        <v>49</v>
      </c>
      <c r="H59" s="3" t="s">
        <v>11</v>
      </c>
    </row>
    <row r="60" spans="1:8" x14ac:dyDescent="0.25">
      <c r="A60" s="3">
        <v>1</v>
      </c>
      <c r="B60" s="3" t="s">
        <v>68</v>
      </c>
      <c r="C60" s="3"/>
      <c r="D60" s="3">
        <v>1000</v>
      </c>
      <c r="E60" s="3"/>
      <c r="F60" s="3"/>
      <c r="G60" s="3">
        <v>49.9</v>
      </c>
      <c r="H60" s="3">
        <f>D60/1000*G60</f>
        <v>49.9</v>
      </c>
    </row>
    <row r="61" spans="1:8" x14ac:dyDescent="0.25">
      <c r="A61" s="3">
        <v>2</v>
      </c>
      <c r="B61" s="3" t="s">
        <v>56</v>
      </c>
      <c r="C61" s="3"/>
      <c r="D61" s="3">
        <v>10</v>
      </c>
      <c r="E61" s="3"/>
      <c r="F61" s="3"/>
      <c r="G61" s="3">
        <v>70</v>
      </c>
      <c r="H61" s="3">
        <f>D61/1000*G61</f>
        <v>0.70000000000000007</v>
      </c>
    </row>
    <row r="62" spans="1:8" x14ac:dyDescent="0.25">
      <c r="A62" s="3">
        <v>3</v>
      </c>
      <c r="B62" s="3" t="s">
        <v>3</v>
      </c>
      <c r="C62" s="3"/>
      <c r="D62" s="3">
        <v>50</v>
      </c>
      <c r="E62" s="3"/>
      <c r="F62" s="3"/>
      <c r="G62" s="3">
        <v>530</v>
      </c>
      <c r="H62" s="3">
        <f>D62/1000*G62</f>
        <v>26.5</v>
      </c>
    </row>
    <row r="63" spans="1:8" x14ac:dyDescent="0.25">
      <c r="A63" s="3">
        <v>4</v>
      </c>
      <c r="B63" s="3" t="s">
        <v>69</v>
      </c>
      <c r="C63" s="3"/>
      <c r="D63" s="3">
        <v>20</v>
      </c>
      <c r="E63" s="3"/>
      <c r="F63" s="3"/>
      <c r="G63" s="3">
        <v>107.11</v>
      </c>
      <c r="H63" s="3">
        <f>D63/1000*G63</f>
        <v>2.1421999999999999</v>
      </c>
    </row>
    <row r="64" spans="1:8" x14ac:dyDescent="0.25">
      <c r="A64" s="3">
        <v>5</v>
      </c>
      <c r="B64" s="3" t="s">
        <v>70</v>
      </c>
      <c r="C64" s="3"/>
      <c r="D64" s="3">
        <v>10</v>
      </c>
      <c r="E64" s="3"/>
      <c r="F64" s="3"/>
      <c r="G64" s="3">
        <v>33</v>
      </c>
      <c r="H64" s="3">
        <f>D64/1000*G64</f>
        <v>0.33</v>
      </c>
    </row>
    <row r="65" spans="1:8" x14ac:dyDescent="0.25">
      <c r="A65" s="3"/>
      <c r="B65" s="3" t="s">
        <v>11</v>
      </c>
      <c r="C65" s="3"/>
      <c r="D65" s="3"/>
      <c r="E65" s="3"/>
      <c r="F65" s="3"/>
      <c r="G65" s="3"/>
      <c r="H65" s="3">
        <f>SUM(H60:H64)</f>
        <v>79.572199999999995</v>
      </c>
    </row>
    <row r="66" spans="1:8" x14ac:dyDescent="0.25">
      <c r="A66" s="3"/>
      <c r="B66" s="3"/>
      <c r="C66" s="3"/>
      <c r="D66" s="3">
        <f>SUM(D60:D65)</f>
        <v>1090</v>
      </c>
      <c r="E66" s="3">
        <f>D66/100*70</f>
        <v>763</v>
      </c>
      <c r="F66" s="3" t="s">
        <v>71</v>
      </c>
      <c r="G66" s="3"/>
      <c r="H66" s="3"/>
    </row>
    <row r="67" spans="1:8" x14ac:dyDescent="0.25">
      <c r="A67" s="3"/>
      <c r="B67" s="3"/>
      <c r="C67" s="3"/>
      <c r="D67" s="3"/>
      <c r="E67" s="3"/>
      <c r="F67" s="3"/>
      <c r="G67" s="3"/>
      <c r="H67" s="3"/>
    </row>
    <row r="68" spans="1:8" x14ac:dyDescent="0.25">
      <c r="A68" s="3"/>
      <c r="B68" s="3" t="s">
        <v>19</v>
      </c>
      <c r="C68" s="3"/>
      <c r="D68" s="3"/>
      <c r="E68" s="3"/>
      <c r="F68" s="3"/>
      <c r="G68" s="3"/>
      <c r="H68" s="3">
        <f>H65/E66*1000</f>
        <v>104.28859764089121</v>
      </c>
    </row>
    <row r="69" spans="1:8" x14ac:dyDescent="0.25">
      <c r="A69" s="3"/>
      <c r="B69" s="3" t="s">
        <v>64</v>
      </c>
      <c r="C69" s="3"/>
      <c r="D69" s="3"/>
      <c r="E69" s="3">
        <v>20</v>
      </c>
      <c r="F69" s="3"/>
      <c r="G69" s="3"/>
      <c r="H69" s="3">
        <f>E69/1000*H68</f>
        <v>2.0857719528178245</v>
      </c>
    </row>
    <row r="70" spans="1:8" x14ac:dyDescent="0.25">
      <c r="A70" s="3"/>
      <c r="B70" s="3"/>
      <c r="C70" s="3"/>
      <c r="D70" s="3"/>
      <c r="E70" s="3"/>
      <c r="F70" s="3"/>
      <c r="G70" s="3"/>
      <c r="H70" s="3"/>
    </row>
    <row r="71" spans="1:8" x14ac:dyDescent="0.25">
      <c r="A71" s="3"/>
      <c r="B71" s="3"/>
      <c r="C71" s="3"/>
      <c r="D71" s="3"/>
      <c r="E71" s="3"/>
      <c r="F71" s="3"/>
      <c r="G71" s="3"/>
      <c r="H71" s="3"/>
    </row>
    <row r="72" spans="1:8" x14ac:dyDescent="0.25">
      <c r="A72" s="3"/>
      <c r="B72" s="3"/>
      <c r="C72" s="3"/>
      <c r="D72" s="3"/>
      <c r="E72" s="3"/>
      <c r="F72" s="3"/>
      <c r="G72" s="3"/>
      <c r="H72" s="3"/>
    </row>
    <row r="73" spans="1:8" x14ac:dyDescent="0.25">
      <c r="B73" s="1" t="s">
        <v>72</v>
      </c>
    </row>
    <row r="74" spans="1:8" x14ac:dyDescent="0.25">
      <c r="A74" s="3" t="s">
        <v>4</v>
      </c>
      <c r="B74" s="3" t="s">
        <v>5</v>
      </c>
      <c r="C74" s="3" t="s">
        <v>6</v>
      </c>
      <c r="D74" s="3" t="s">
        <v>7</v>
      </c>
      <c r="E74" s="3" t="s">
        <v>8</v>
      </c>
      <c r="F74" s="3" t="s">
        <v>9</v>
      </c>
      <c r="G74" s="3" t="s">
        <v>10</v>
      </c>
      <c r="H74" s="3" t="s">
        <v>11</v>
      </c>
    </row>
    <row r="75" spans="1:8" x14ac:dyDescent="0.25">
      <c r="A75" s="3">
        <v>1</v>
      </c>
      <c r="B75" s="3" t="s">
        <v>73</v>
      </c>
      <c r="C75" s="3"/>
      <c r="D75" s="3">
        <v>250</v>
      </c>
      <c r="E75" s="3"/>
      <c r="F75" s="3"/>
      <c r="G75" s="3">
        <v>108.8</v>
      </c>
      <c r="H75" s="3">
        <f>D75/1000*G75</f>
        <v>27.2</v>
      </c>
    </row>
    <row r="76" spans="1:8" x14ac:dyDescent="0.25">
      <c r="A76" s="3">
        <v>2</v>
      </c>
      <c r="B76" s="3" t="s">
        <v>74</v>
      </c>
      <c r="C76" s="3"/>
      <c r="D76" s="3">
        <v>250</v>
      </c>
      <c r="E76" s="3"/>
      <c r="F76" s="3"/>
      <c r="G76" s="3">
        <v>103.9</v>
      </c>
      <c r="H76" s="3">
        <f t="shared" ref="H76:H80" si="4">D76/1000*G76</f>
        <v>25.975000000000001</v>
      </c>
    </row>
    <row r="77" spans="1:8" x14ac:dyDescent="0.25">
      <c r="A77" s="3">
        <v>3</v>
      </c>
      <c r="B77" s="3" t="s">
        <v>75</v>
      </c>
      <c r="C77" s="3"/>
      <c r="D77" s="3">
        <v>1000</v>
      </c>
      <c r="E77" s="3"/>
      <c r="F77" s="3"/>
      <c r="G77" s="3">
        <v>60</v>
      </c>
      <c r="H77" s="3">
        <f t="shared" si="4"/>
        <v>60</v>
      </c>
    </row>
    <row r="78" spans="1:8" x14ac:dyDescent="0.25">
      <c r="A78" s="3">
        <v>4</v>
      </c>
      <c r="B78" s="3" t="s">
        <v>76</v>
      </c>
      <c r="C78" s="3"/>
      <c r="D78" s="3">
        <v>10</v>
      </c>
      <c r="E78" s="3"/>
      <c r="F78" s="3"/>
      <c r="G78" s="3">
        <v>8.32</v>
      </c>
      <c r="H78" s="3">
        <f t="shared" si="4"/>
        <v>8.320000000000001E-2</v>
      </c>
    </row>
    <row r="79" spans="1:8" x14ac:dyDescent="0.25">
      <c r="A79" s="3">
        <v>5</v>
      </c>
      <c r="B79" s="3" t="s">
        <v>77</v>
      </c>
      <c r="C79" s="3"/>
      <c r="D79" s="3">
        <v>10</v>
      </c>
      <c r="E79" s="3"/>
      <c r="F79" s="3"/>
      <c r="G79" s="3">
        <v>81.63</v>
      </c>
      <c r="H79" s="3">
        <f t="shared" si="4"/>
        <v>0.81630000000000003</v>
      </c>
    </row>
    <row r="80" spans="1:8" x14ac:dyDescent="0.25">
      <c r="A80" s="3">
        <v>6</v>
      </c>
      <c r="B80" s="3" t="s">
        <v>78</v>
      </c>
      <c r="C80" s="3"/>
      <c r="D80" s="3">
        <v>5</v>
      </c>
      <c r="E80" s="3"/>
      <c r="F80" s="3"/>
      <c r="G80" s="3">
        <v>913</v>
      </c>
      <c r="H80" s="3">
        <f t="shared" si="4"/>
        <v>4.5650000000000004</v>
      </c>
    </row>
    <row r="81" spans="1:8" x14ac:dyDescent="0.25">
      <c r="A81" s="3">
        <v>7</v>
      </c>
      <c r="B81" s="3" t="s">
        <v>79</v>
      </c>
      <c r="C81" s="3">
        <v>2</v>
      </c>
      <c r="D81" s="3">
        <v>55</v>
      </c>
      <c r="E81" s="3"/>
      <c r="F81" s="3"/>
      <c r="G81" s="3">
        <v>10</v>
      </c>
      <c r="H81" s="3">
        <f>C81*G81</f>
        <v>20</v>
      </c>
    </row>
    <row r="82" spans="1:8" x14ac:dyDescent="0.25">
      <c r="A82" s="3"/>
      <c r="B82" s="3"/>
      <c r="C82" s="3"/>
      <c r="D82" s="3"/>
      <c r="E82" s="3"/>
      <c r="F82" s="3"/>
      <c r="G82" s="3"/>
      <c r="H82" s="3">
        <f>SUM(H75:H81)</f>
        <v>138.6395</v>
      </c>
    </row>
    <row r="83" spans="1:8" x14ac:dyDescent="0.25">
      <c r="A83" s="3"/>
      <c r="B83" s="3" t="s">
        <v>11</v>
      </c>
      <c r="C83" s="3"/>
      <c r="D83" s="3">
        <f>SUM(D75:D82)</f>
        <v>1580</v>
      </c>
      <c r="E83" s="3"/>
      <c r="F83" s="3"/>
      <c r="G83" s="3"/>
      <c r="H83" s="3"/>
    </row>
    <row r="84" spans="1:8" x14ac:dyDescent="0.25">
      <c r="A84" s="3"/>
      <c r="B84" s="3"/>
      <c r="C84" s="3"/>
      <c r="D84" s="3"/>
      <c r="E84" s="3"/>
      <c r="F84" s="3"/>
      <c r="G84" s="3"/>
      <c r="H84" s="3"/>
    </row>
    <row r="85" spans="1:8" x14ac:dyDescent="0.25">
      <c r="A85" s="3"/>
      <c r="B85" s="3" t="s">
        <v>19</v>
      </c>
      <c r="C85" s="3"/>
      <c r="D85" s="3"/>
      <c r="E85" s="3"/>
      <c r="F85" s="3"/>
      <c r="G85" s="3"/>
      <c r="H85" s="3">
        <f>D83/1000*H82</f>
        <v>219.05041</v>
      </c>
    </row>
    <row r="86" spans="1:8" x14ac:dyDescent="0.25">
      <c r="A86" s="3"/>
      <c r="B86" s="3" t="s">
        <v>64</v>
      </c>
      <c r="C86" s="3"/>
      <c r="D86" s="3">
        <v>70</v>
      </c>
      <c r="E86" s="3"/>
      <c r="F86" s="3"/>
      <c r="G86" s="3"/>
      <c r="H86" s="3">
        <f>D86/1000*H85</f>
        <v>15.333528700000002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ЦветТорг</dc:creator>
  <cp:lastModifiedBy>Intel</cp:lastModifiedBy>
  <dcterms:created xsi:type="dcterms:W3CDTF">2020-07-19T08:17:06Z</dcterms:created>
  <dcterms:modified xsi:type="dcterms:W3CDTF">2020-07-24T09:09:20Z</dcterms:modified>
</cp:coreProperties>
</file>