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20730" windowHeight="11610"/>
  </bookViews>
  <sheets>
    <sheet name="Лист1" sheetId="1" r:id="rId1"/>
  </sheets>
  <definedNames>
    <definedName name="_xlnm._FilterDatabase" localSheetId="0" hidden="1">Лист1!$B$1:$F$104</definedName>
  </definedNames>
  <calcPr calcId="144525"/>
</workbook>
</file>

<file path=xl/calcChain.xml><?xml version="1.0" encoding="utf-8"?>
<calcChain xmlns="http://schemas.openxmlformats.org/spreadsheetml/2006/main">
  <c r="E3" i="1" l="1"/>
  <c r="E4" i="1"/>
  <c r="E5" i="1"/>
  <c r="E8" i="1"/>
  <c r="E9" i="1"/>
  <c r="E10" i="1"/>
  <c r="E13" i="1"/>
  <c r="E14" i="1"/>
  <c r="E15" i="1"/>
  <c r="E16" i="1"/>
  <c r="E17" i="1"/>
  <c r="E18" i="1"/>
  <c r="E20" i="1"/>
  <c r="E22" i="1"/>
  <c r="E23" i="1"/>
  <c r="E24" i="1"/>
  <c r="E27" i="1"/>
  <c r="E28" i="1"/>
  <c r="E29" i="1"/>
  <c r="E32" i="1"/>
  <c r="E33" i="1"/>
  <c r="E34" i="1"/>
  <c r="E37" i="1"/>
  <c r="E38" i="1"/>
  <c r="E39" i="1"/>
  <c r="E40" i="1"/>
  <c r="E41" i="1"/>
  <c r="E42" i="1"/>
  <c r="E45" i="1"/>
  <c r="E46" i="1"/>
  <c r="E47" i="1"/>
  <c r="E50" i="1"/>
  <c r="E51" i="1"/>
  <c r="E52" i="1"/>
  <c r="E55" i="1"/>
  <c r="E56" i="1"/>
  <c r="E57" i="1"/>
  <c r="E60" i="1"/>
  <c r="E61" i="1"/>
  <c r="E62" i="1"/>
  <c r="E65" i="1"/>
  <c r="E66" i="1"/>
  <c r="E67" i="1"/>
  <c r="E70" i="1"/>
  <c r="E71" i="1"/>
  <c r="E72" i="1"/>
  <c r="E75" i="1"/>
  <c r="E76" i="1"/>
  <c r="E77" i="1"/>
  <c r="E78" i="1"/>
  <c r="E79" i="1"/>
  <c r="E80" i="1"/>
  <c r="E83" i="1"/>
  <c r="E84" i="1"/>
  <c r="E85" i="1"/>
  <c r="E88" i="1"/>
  <c r="E89" i="1"/>
  <c r="E90" i="1"/>
  <c r="E93" i="1"/>
  <c r="E94" i="1"/>
  <c r="E95" i="1"/>
  <c r="E98" i="1"/>
  <c r="E99" i="1"/>
  <c r="E100" i="1"/>
  <c r="E101" i="1"/>
  <c r="E102" i="1"/>
  <c r="E103" i="1"/>
  <c r="E2" i="1"/>
  <c r="E6" i="1" l="1"/>
  <c r="F3" i="1" s="1"/>
  <c r="E7" i="1"/>
  <c r="E11" i="1" s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  <c r="E12" i="1" l="1"/>
  <c r="E19" i="1" s="1"/>
  <c r="F8" i="1"/>
  <c r="F4" i="1"/>
  <c r="F9" i="1"/>
  <c r="F5" i="1"/>
  <c r="F10" i="1"/>
  <c r="F6" i="1"/>
  <c r="F2" i="1"/>
  <c r="F11" i="1"/>
  <c r="F7" i="1"/>
  <c r="F12" i="1" l="1"/>
  <c r="F13" i="1"/>
  <c r="F14" i="1"/>
  <c r="F15" i="1"/>
  <c r="F19" i="1"/>
  <c r="E21" i="1"/>
  <c r="E25" i="1" s="1"/>
  <c r="F24" i="1"/>
  <c r="F16" i="1"/>
  <c r="F17" i="1"/>
  <c r="F18" i="1"/>
  <c r="E26" i="1"/>
  <c r="F25" i="1" l="1"/>
  <c r="F23" i="1"/>
  <c r="F22" i="1"/>
  <c r="F21" i="1"/>
  <c r="F20" i="1"/>
  <c r="E30" i="1"/>
  <c r="F26" i="1" l="1"/>
  <c r="F27" i="1"/>
  <c r="F28" i="1"/>
  <c r="E31" i="1"/>
  <c r="F34" i="1" l="1"/>
  <c r="F33" i="1"/>
  <c r="E35" i="1"/>
  <c r="E36" i="1"/>
  <c r="E43" i="1" l="1"/>
  <c r="F41" i="1"/>
  <c r="F38" i="1"/>
  <c r="F42" i="1"/>
  <c r="F39" i="1"/>
  <c r="F40" i="1"/>
  <c r="F37" i="1"/>
  <c r="F36" i="1"/>
  <c r="F35" i="1"/>
  <c r="F31" i="1"/>
  <c r="F32" i="1"/>
  <c r="E44" i="1" l="1"/>
  <c r="F43" i="1"/>
  <c r="E48" i="1" l="1"/>
  <c r="F46" i="1"/>
  <c r="F47" i="1"/>
  <c r="F45" i="1"/>
  <c r="F44" i="1"/>
  <c r="E49" i="1" l="1"/>
  <c r="F48" i="1"/>
  <c r="E53" i="1" l="1"/>
  <c r="F49" i="1"/>
  <c r="F50" i="1"/>
  <c r="F52" i="1"/>
  <c r="F51" i="1"/>
  <c r="E54" i="1" l="1"/>
  <c r="E58" i="1" l="1"/>
  <c r="F55" i="1"/>
  <c r="F57" i="1"/>
  <c r="F53" i="1"/>
  <c r="E59" i="1" l="1"/>
  <c r="F56" i="1"/>
  <c r="F54" i="1"/>
  <c r="E63" i="1" l="1"/>
  <c r="F61" i="1" s="1"/>
  <c r="F60" i="1"/>
  <c r="F62" i="1"/>
  <c r="F58" i="1"/>
  <c r="F59" i="1" l="1"/>
  <c r="E64" i="1"/>
  <c r="F63" i="1"/>
  <c r="E68" i="1" l="1"/>
  <c r="F65" i="1"/>
  <c r="F64" i="1"/>
  <c r="F67" i="1"/>
  <c r="F66" i="1"/>
  <c r="E69" i="1" l="1"/>
  <c r="F68" i="1" s="1"/>
  <c r="E73" i="1" l="1"/>
  <c r="F69" i="1"/>
  <c r="F71" i="1"/>
  <c r="F72" i="1"/>
  <c r="F70" i="1"/>
  <c r="E74" i="1" l="1"/>
  <c r="F73" i="1" s="1"/>
  <c r="E81" i="1" l="1"/>
  <c r="F77" i="1" s="1"/>
  <c r="F79" i="1"/>
  <c r="F76" i="1"/>
  <c r="F78" i="1"/>
  <c r="F80" i="1"/>
  <c r="F75" i="1"/>
  <c r="F74" i="1" l="1"/>
  <c r="E82" i="1"/>
  <c r="F81" i="1"/>
  <c r="E86" i="1" l="1"/>
  <c r="F82" i="1"/>
  <c r="F85" i="1"/>
  <c r="E87" i="1" l="1"/>
  <c r="F86" i="1" s="1"/>
  <c r="F84" i="1"/>
  <c r="F83" i="1"/>
  <c r="E91" i="1" l="1"/>
  <c r="F89" i="1" s="1"/>
  <c r="F90" i="1"/>
  <c r="F88" i="1"/>
  <c r="F87" i="1"/>
  <c r="E92" i="1" l="1"/>
  <c r="F91" i="1"/>
  <c r="E96" i="1" l="1"/>
  <c r="F95" i="1"/>
  <c r="F93" i="1"/>
  <c r="F94" i="1"/>
  <c r="F92" i="1"/>
  <c r="E97" i="1" l="1"/>
  <c r="F100" i="1" l="1"/>
  <c r="F102" i="1"/>
  <c r="F98" i="1"/>
  <c r="F99" i="1"/>
  <c r="E104" i="1"/>
  <c r="F96" i="1"/>
  <c r="F29" i="1" l="1"/>
  <c r="F104" i="1"/>
  <c r="F30" i="1"/>
  <c r="F97" i="1"/>
  <c r="F103" i="1"/>
  <c r="F101" i="1"/>
</calcChain>
</file>

<file path=xl/sharedStrings.xml><?xml version="1.0" encoding="utf-8"?>
<sst xmlns="http://schemas.openxmlformats.org/spreadsheetml/2006/main" count="283" uniqueCount="60">
  <si>
    <t>Корреспондирующий счет</t>
  </si>
  <si>
    <t>Дебет (НВ)</t>
  </si>
  <si>
    <t>Кредит (НВ)</t>
  </si>
  <si>
    <t>Входящее сальдо</t>
  </si>
  <si>
    <t>Исходящее сальдо</t>
  </si>
  <si>
    <t>Суммы строк</t>
  </si>
  <si>
    <t>0.00</t>
  </si>
  <si>
    <t>З-AKJA ELC NEW</t>
  </si>
  <si>
    <t>П-"Allegro" HJ</t>
  </si>
  <si>
    <t>4330.00</t>
  </si>
  <si>
    <t>П-"Demirýollary</t>
  </si>
  <si>
    <t>2216 04 00</t>
  </si>
  <si>
    <t>8918.98</t>
  </si>
  <si>
    <t>П-AGPJ "Hyzmat"</t>
  </si>
  <si>
    <t>1351500.00</t>
  </si>
  <si>
    <t>П-Ak yol comput</t>
  </si>
  <si>
    <t>20.00</t>
  </si>
  <si>
    <t>П-AKJA ELC NEW</t>
  </si>
  <si>
    <t>33795.75</t>
  </si>
  <si>
    <t>П-AL-CAP AMBALA</t>
  </si>
  <si>
    <t>1239458.51</t>
  </si>
  <si>
    <t>1939557.36</t>
  </si>
  <si>
    <t>317297.12</t>
  </si>
  <si>
    <t>40344.43</t>
  </si>
  <si>
    <t>1279802.94</t>
  </si>
  <si>
    <t>2256854.48</t>
  </si>
  <si>
    <t>П-Allaberenowa</t>
  </si>
  <si>
    <t>8552.00</t>
  </si>
  <si>
    <t>П-Altintaş Amb.</t>
  </si>
  <si>
    <t>70911.65</t>
  </si>
  <si>
    <t>218425.90</t>
  </si>
  <si>
    <t>П-ASE</t>
  </si>
  <si>
    <t>5329.00</t>
  </si>
  <si>
    <t>П-Aşg.mehan.zaw</t>
  </si>
  <si>
    <t>1570.50</t>
  </si>
  <si>
    <t>П-Aşg.neşekeşl.</t>
  </si>
  <si>
    <t>1386.02</t>
  </si>
  <si>
    <t>П-Aşgab.awto.z</t>
  </si>
  <si>
    <t>11906.28</t>
  </si>
  <si>
    <t>П-ASTU YGPJ</t>
  </si>
  <si>
    <t>70603.66</t>
  </si>
  <si>
    <t>2214 01 00</t>
  </si>
  <si>
    <t>П-Ätiýaçlandyry</t>
  </si>
  <si>
    <t>12443.57</t>
  </si>
  <si>
    <t>П-Awtomobil mek</t>
  </si>
  <si>
    <t>1360.00</t>
  </si>
  <si>
    <t>П-Balkanabat m.</t>
  </si>
  <si>
    <t>1200000.00</t>
  </si>
  <si>
    <t>П-BeýikYüpekÝol</t>
  </si>
  <si>
    <t>5329.04</t>
  </si>
  <si>
    <t>1510041.92</t>
  </si>
  <si>
    <t>1515370.96</t>
  </si>
  <si>
    <t>З-</t>
  </si>
  <si>
    <t>п-</t>
  </si>
  <si>
    <t>та</t>
  </si>
  <si>
    <t>Т-</t>
  </si>
  <si>
    <t>3100.00</t>
  </si>
  <si>
    <t>73703.66</t>
  </si>
  <si>
    <t>Вот так должно отфильтроваться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</si>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</sst>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3"/>
      <color rgb="FFC00000"/>
      <name val="Calibri"/>
      <family val="2"/>
      <charset val="204"/>
      <scheme val="minor"/>
    </font>
    <font>
      <sz val="11"/>
      <color theme="1"/>
      <name val="Book Antiqua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5">
    <xf numFmtId="0" fontId="0" fillId="0" borderId="0"/>
    <xf numFmtId="0" fontId="1" fillId="3" borderId="1" applyNumberFormat="0" applyFont="0" applyAlignment="0" applyProtection="0"/>
    <xf numFmtId="0" fontId="3" fillId="0" borderId="0" applyNumberFormat="0" applyFill="0" applyBorder="0" applyAlignment="0" applyProtection="0"/>
    <xf numFmtId="164" fontId="2" fillId="2" borderId="2" applyAlignment="0" applyProtection="0"/>
    <xf numFmtId="0" fontId="5" fillId="0" borderId="3" applyNumberFormat="0" applyAlignment="0" applyProtection="0"/>
  </cellStyleXfs>
  <cellXfs count="4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2" applyFill="1"/>
    <xf numFmtId="164" fontId="2" fillId="0" borderId="2" xfId="3" applyFill="1"/>
    <xf numFmtId="0" fontId="0" fillId="4" borderId="0" xfId="0" applyFill="1"/>
    <xf numFmtId="0" fontId="8" fillId="4" borderId="0" xfId="0" applyFont="1" applyFill="1"/>
    <xf numFmtId="0" fontId="4" fillId="4" borderId="1" xfId="1" applyFont="1" applyFill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0" fillId="0" borderId="0" xfId="0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Font="1" applyBorder="1"/>
    <xf numFmtId="0" fontId="0" fillId="0" borderId="4" xfId="0" applyBorder="1"/>
    <xf numFmtId="0" fontId="0" fillId="6" borderId="0" xfId="0" applyFill="1"/>
    <xf numFmtId="0" fontId="0" fillId="5" borderId="7" xfId="0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5">
    <cellStyle name="Заголовок1" xfId="4"/>
    <cellStyle name="Обычный" xfId="0" builtinId="0"/>
    <cellStyle name="Пояснение" xfId="2" builtinId="53"/>
    <cellStyle name="Примечание" xfId="1" builtinId="10"/>
    <cellStyle name="Хороший 2" xfId="3"/>
  </cellStyles>
  <dxfs count="6"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6699"/>
        </patternFill>
      </fill>
    </dxf>
    <dxf>
      <fill>
        <patternFill>
          <bgColor rgb="FF0099FF"/>
        </patternFill>
      </fill>
    </dxf>
  </dxfs>
  <tableStyles count="0" defaultTableStyle="TableStyleMedium2" defaultPivotStyle="PivotStyleLight16"/>
  <colors>
    <mruColors>
      <color rgb="FF00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S104"/>
  <sheetViews>
    <sheetView tabSelected="1" topLeftCell="B1" workbookViewId="0">
      <selection activeCell="B1" sqref="B1:F1"/>
    </sheetView>
  </sheetViews>
  <sheetFormatPr defaultRowHeight="16.5" x14ac:dyDescent="0.3"/>
  <cols>
    <col min="1" max="1" width="0" hidden="1" customWidth="1"/>
    <col min="2" max="2" width="36.42578125" style="1" customWidth="1"/>
    <col min="3" max="3" width="19.85546875" style="1" customWidth="1"/>
    <col min="4" max="4" width="23.7109375" style="1" customWidth="1"/>
    <col min="5" max="6" width="5.42578125" customWidth="1"/>
    <col min="7" max="8" width="13.5703125" customWidth="1"/>
    <col min="9" max="9" width="5.7109375" customWidth="1"/>
    <col min="10" max="10" width="5.5703125" customWidth="1"/>
    <col min="11" max="11" width="4.28515625" customWidth="1"/>
    <col min="12" max="12" width="3.42578125" style="2" customWidth="1"/>
    <col min="14" max="14" width="26.42578125" customWidth="1"/>
    <col min="15" max="15" width="12.42578125" customWidth="1"/>
    <col min="16" max="16" width="10.42578125" customWidth="1"/>
    <col min="19" max="19" width="12.5703125" customWidth="1"/>
  </cols>
  <sheetData>
    <row r="1" spans="1:19" x14ac:dyDescent="0.3">
      <c r="B1" s="1" t="s">
        <v>0</v>
      </c>
      <c r="C1" s="1" t="s">
        <v>1</v>
      </c>
      <c r="D1" s="1" t="s">
        <v>2</v>
      </c>
      <c r="E1" s="37"/>
      <c r="F1" t="s">
        <v>59</v>
      </c>
    </row>
    <row r="2" spans="1:19" hidden="1" x14ac:dyDescent="0.3">
      <c r="A2" t="str">
        <f>LEFT(B2,2)</f>
        <v>З-</v>
      </c>
      <c r="B2" s="1" t="s">
        <v>7</v>
      </c>
      <c r="E2">
        <f>IF(OR(B1="Исходящее сальдо",B3="Входящее сальдо"),MAX(E$1:E1)+1,)</f>
        <v>1</v>
      </c>
      <c r="F2">
        <f>SUMPRODUCT(--ISNUMBER(MATCH(G$2:H$2,INDEX(B:B,MATCH(MAX(E$1:E2),E:E,)):INDEX(B:B,MATCH(MAX(E$1:E2)+1,E:E,)),)))</f>
        <v>0</v>
      </c>
      <c r="G2" s="8">
        <v>510101</v>
      </c>
      <c r="H2" s="8">
        <v>520102</v>
      </c>
      <c r="I2" s="6" t="s">
        <v>52</v>
      </c>
      <c r="J2" s="6" t="s">
        <v>53</v>
      </c>
      <c r="K2" s="6" t="s">
        <v>54</v>
      </c>
      <c r="L2" s="7" t="s">
        <v>55</v>
      </c>
      <c r="N2" s="27" t="s">
        <v>10</v>
      </c>
      <c r="O2" s="28"/>
      <c r="P2" s="29"/>
    </row>
    <row r="3" spans="1:19" hidden="1" x14ac:dyDescent="0.3">
      <c r="A3" t="str">
        <f t="shared" ref="A3:A47" si="0">LEFT(B3,2)</f>
        <v>Вх</v>
      </c>
      <c r="B3" s="1" t="s">
        <v>3</v>
      </c>
      <c r="C3" s="1" t="s">
        <v>6</v>
      </c>
      <c r="D3" s="1" t="s">
        <v>6</v>
      </c>
      <c r="E3">
        <f>IF(OR(B2="Исходящее сальдо",B4="Входящее сальдо"),MAX(E$1:E2)+1,)</f>
        <v>0</v>
      </c>
      <c r="F3">
        <f>SUMPRODUCT(--ISNUMBER(MATCH(G$2:H$2,INDEX(B:B,MATCH(MAX(E$1:E3),E:E,)):INDEX(B:B,MATCH(MAX(E$1:E3)+1,E:E,)),)))</f>
        <v>0</v>
      </c>
      <c r="L3" s="3"/>
      <c r="N3" s="30" t="s">
        <v>3</v>
      </c>
      <c r="O3" s="26" t="s">
        <v>6</v>
      </c>
      <c r="P3" s="31" t="s">
        <v>6</v>
      </c>
      <c r="Q3" s="38" t="s">
        <v>58</v>
      </c>
      <c r="R3" s="39"/>
      <c r="S3" s="39"/>
    </row>
    <row r="4" spans="1:19" hidden="1" x14ac:dyDescent="0.3">
      <c r="A4" t="str">
        <f t="shared" si="0"/>
        <v>Су</v>
      </c>
      <c r="B4" s="1" t="s">
        <v>5</v>
      </c>
      <c r="C4" s="1" t="s">
        <v>6</v>
      </c>
      <c r="D4" s="1" t="s">
        <v>6</v>
      </c>
      <c r="E4">
        <f>IF(OR(B3="Исходящее сальдо",B5="Входящее сальдо"),MAX(E$1:E3)+1,)</f>
        <v>0</v>
      </c>
      <c r="F4">
        <f>SUMPRODUCT(--ISNUMBER(MATCH(G$2:H$2,INDEX(B:B,MATCH(MAX(E$1:E4),E:E,)):INDEX(B:B,MATCH(MAX(E$1:E4)+1,E:E,)),)))</f>
        <v>0</v>
      </c>
      <c r="G4" s="4"/>
      <c r="H4" s="4"/>
      <c r="I4" s="5"/>
      <c r="L4" s="3"/>
      <c r="N4" s="30" t="s">
        <v>11</v>
      </c>
      <c r="O4" s="26" t="s">
        <v>6</v>
      </c>
      <c r="P4" s="31" t="s">
        <v>12</v>
      </c>
    </row>
    <row r="5" spans="1:19" hidden="1" x14ac:dyDescent="0.3">
      <c r="A5" t="str">
        <f t="shared" si="0"/>
        <v>Ис</v>
      </c>
      <c r="B5" s="1" t="s">
        <v>4</v>
      </c>
      <c r="C5" s="1" t="s">
        <v>6</v>
      </c>
      <c r="D5" s="1" t="s">
        <v>6</v>
      </c>
      <c r="E5">
        <f>IF(OR(B4="Исходящее сальдо",B6="Входящее сальдо"),MAX(E$1:E4)+1,)</f>
        <v>0</v>
      </c>
      <c r="F5">
        <f>SUMPRODUCT(--ISNUMBER(MATCH(G$2:H$2,INDEX(B:B,MATCH(MAX(E$1:E5),E:E,)):INDEX(B:B,MATCH(MAX(E$1:E5)+1,E:E,)),)))</f>
        <v>0</v>
      </c>
      <c r="G5" s="4"/>
      <c r="H5" s="4"/>
      <c r="I5" s="5"/>
      <c r="L5" s="3"/>
      <c r="N5" s="30">
        <v>510101</v>
      </c>
      <c r="O5" s="26" t="s">
        <v>12</v>
      </c>
      <c r="P5" s="31" t="s">
        <v>6</v>
      </c>
    </row>
    <row r="6" spans="1:19" hidden="1" x14ac:dyDescent="0.3">
      <c r="A6" t="str">
        <f t="shared" si="0"/>
        <v/>
      </c>
      <c r="E6">
        <f>IF(OR(B5="Исходящее сальдо",B7="Входящее сальдо"),MAX(E$1:E5)+1,)</f>
        <v>2</v>
      </c>
      <c r="F6">
        <f>SUMPRODUCT(--ISNUMBER(MATCH(G$2:H$2,INDEX(B:B,MATCH(MAX(E$1:E6),E:E,)):INDEX(B:B,MATCH(MAX(E$1:E6)+1,E:E,)),)))</f>
        <v>0</v>
      </c>
      <c r="G6" s="4"/>
      <c r="H6" s="4"/>
      <c r="I6" s="5"/>
      <c r="L6" s="3"/>
      <c r="N6" s="30">
        <v>680001</v>
      </c>
      <c r="O6" s="26" t="s">
        <v>6</v>
      </c>
      <c r="P6" s="31" t="s">
        <v>6</v>
      </c>
    </row>
    <row r="7" spans="1:19" hidden="1" x14ac:dyDescent="0.3">
      <c r="A7" t="str">
        <f t="shared" si="0"/>
        <v>П-</v>
      </c>
      <c r="B7" s="1" t="s">
        <v>8</v>
      </c>
      <c r="E7">
        <f>IF(OR(B6="Исходящее сальдо",B8="Входящее сальдо"),MAX(E$1:E6)+1,)</f>
        <v>3</v>
      </c>
      <c r="F7">
        <f>SUMPRODUCT(--ISNUMBER(MATCH(G$2:H$2,INDEX(B:B,MATCH(MAX(E$1:E7),E:E,)):INDEX(B:B,MATCH(MAX(E$1:E7)+1,E:E,)),)))</f>
        <v>0</v>
      </c>
      <c r="G7" s="4"/>
      <c r="H7" s="4"/>
      <c r="I7" s="5"/>
      <c r="L7" s="3"/>
      <c r="N7" s="30" t="s">
        <v>5</v>
      </c>
      <c r="O7" s="26" t="s">
        <v>12</v>
      </c>
      <c r="P7" s="31" t="s">
        <v>12</v>
      </c>
    </row>
    <row r="8" spans="1:19" hidden="1" x14ac:dyDescent="0.3">
      <c r="A8" t="str">
        <f t="shared" si="0"/>
        <v>Вх</v>
      </c>
      <c r="B8" s="1" t="s">
        <v>3</v>
      </c>
      <c r="C8" s="1" t="s">
        <v>9</v>
      </c>
      <c r="D8" s="1" t="s">
        <v>9</v>
      </c>
      <c r="E8">
        <f>IF(OR(B7="Исходящее сальдо",B9="Входящее сальдо"),MAX(E$1:E7)+1,)</f>
        <v>0</v>
      </c>
      <c r="F8">
        <f>SUMPRODUCT(--ISNUMBER(MATCH(G$2:H$2,INDEX(B:B,MATCH(MAX(E$1:E8),E:E,)):INDEX(B:B,MATCH(MAX(E$1:E8)+1,E:E,)),)))</f>
        <v>0</v>
      </c>
      <c r="G8" s="4"/>
      <c r="H8" s="4"/>
      <c r="I8" s="5"/>
      <c r="L8" s="3"/>
      <c r="N8" s="32" t="s">
        <v>4</v>
      </c>
      <c r="O8" s="33" t="s">
        <v>12</v>
      </c>
      <c r="P8" s="34" t="s">
        <v>12</v>
      </c>
    </row>
    <row r="9" spans="1:19" hidden="1" x14ac:dyDescent="0.3">
      <c r="A9" t="str">
        <f t="shared" si="0"/>
        <v>Су</v>
      </c>
      <c r="B9" s="1" t="s">
        <v>5</v>
      </c>
      <c r="C9" s="1" t="s">
        <v>6</v>
      </c>
      <c r="D9" s="1" t="s">
        <v>6</v>
      </c>
      <c r="E9">
        <f>IF(OR(B8="Исходящее сальдо",B10="Входящее сальдо"),MAX(E$1:E8)+1,)</f>
        <v>0</v>
      </c>
      <c r="F9">
        <f>SUMPRODUCT(--ISNUMBER(MATCH(G$2:H$2,INDEX(B:B,MATCH(MAX(E$1:E9),E:E,)):INDEX(B:B,MATCH(MAX(E$1:E9)+1,E:E,)),)))</f>
        <v>0</v>
      </c>
      <c r="G9" s="4"/>
      <c r="H9" s="4"/>
      <c r="I9" s="5"/>
      <c r="L9" s="3"/>
    </row>
    <row r="10" spans="1:19" hidden="1" x14ac:dyDescent="0.3">
      <c r="A10" t="str">
        <f t="shared" si="0"/>
        <v>Ис</v>
      </c>
      <c r="B10" s="1" t="s">
        <v>4</v>
      </c>
      <c r="C10" s="1" t="s">
        <v>9</v>
      </c>
      <c r="D10" s="1" t="s">
        <v>9</v>
      </c>
      <c r="E10">
        <f>IF(OR(B9="Исходящее сальдо",B11="Входящее сальдо"),MAX(E$1:E9)+1,)</f>
        <v>0</v>
      </c>
      <c r="F10">
        <f>SUMPRODUCT(--ISNUMBER(MATCH(G$2:H$2,INDEX(B:B,MATCH(MAX(E$1:E10),E:E,)):INDEX(B:B,MATCH(MAX(E$1:E10)+1,E:E,)),)))</f>
        <v>0</v>
      </c>
      <c r="G10" s="4"/>
      <c r="H10" s="4"/>
      <c r="I10" s="5"/>
      <c r="L10" s="3"/>
      <c r="N10" s="27" t="s">
        <v>19</v>
      </c>
      <c r="O10" s="28"/>
      <c r="P10" s="29"/>
    </row>
    <row r="11" spans="1:19" hidden="1" x14ac:dyDescent="0.3">
      <c r="A11" t="str">
        <f t="shared" si="0"/>
        <v/>
      </c>
      <c r="E11">
        <f>IF(OR(B10="Исходящее сальдо",B12="Входящее сальдо"),MAX(E$1:E10)+1,)</f>
        <v>4</v>
      </c>
      <c r="F11">
        <f>SUMPRODUCT(--ISNUMBER(MATCH(G$2:H$2,INDEX(B:B,MATCH(MAX(E$1:E11),E:E,)):INDEX(B:B,MATCH(MAX(E$1:E11)+1,E:E,)),)))</f>
        <v>0</v>
      </c>
      <c r="G11" s="4"/>
      <c r="H11" s="4"/>
      <c r="I11" s="5"/>
      <c r="L11" s="3"/>
      <c r="N11" s="30" t="s">
        <v>3</v>
      </c>
      <c r="O11" s="26" t="s">
        <v>20</v>
      </c>
      <c r="P11" s="31" t="s">
        <v>21</v>
      </c>
    </row>
    <row r="12" spans="1:19" x14ac:dyDescent="0.3">
      <c r="A12" t="str">
        <f t="shared" si="0"/>
        <v>П-</v>
      </c>
      <c r="B12" s="9" t="s">
        <v>10</v>
      </c>
      <c r="C12" s="10"/>
      <c r="D12" s="11"/>
      <c r="E12">
        <f>IF(OR(B11="Исходящее сальдо",B13="Входящее сальдо"),MAX(E$1:E11)+1,)</f>
        <v>5</v>
      </c>
      <c r="F12">
        <f>SUMPRODUCT(--ISNUMBER(MATCH(G$2:H$2,INDEX(B:B,MATCH(MAX(E$1:E12),E:E,)):INDEX(B:B,MATCH(MAX(E$1:E12)+1,E:E,)),)))</f>
        <v>1</v>
      </c>
      <c r="G12" s="4"/>
      <c r="H12" s="4"/>
      <c r="I12" s="5"/>
      <c r="L12" s="3"/>
      <c r="N12" s="30">
        <v>100101</v>
      </c>
      <c r="O12" s="26" t="s">
        <v>6</v>
      </c>
      <c r="P12" s="31" t="s">
        <v>22</v>
      </c>
    </row>
    <row r="13" spans="1:19" x14ac:dyDescent="0.3">
      <c r="A13" t="str">
        <f t="shared" si="0"/>
        <v>Вх</v>
      </c>
      <c r="B13" s="12" t="s">
        <v>3</v>
      </c>
      <c r="C13" s="13" t="s">
        <v>6</v>
      </c>
      <c r="D13" s="14" t="s">
        <v>6</v>
      </c>
      <c r="E13">
        <f>IF(OR(B12="Исходящее сальдо",B14="Входящее сальдо"),MAX(E$1:E12)+1,)</f>
        <v>0</v>
      </c>
      <c r="F13">
        <f>SUMPRODUCT(--ISNUMBER(MATCH(G$2:H$2,INDEX(B:B,MATCH(MAX(E$1:E13),E:E,)):INDEX(B:B,MATCH(MAX(E$1:E13)+1,E:E,)),)))</f>
        <v>1</v>
      </c>
      <c r="G13" s="4"/>
      <c r="H13" s="4"/>
      <c r="I13" s="5"/>
      <c r="L13" s="3"/>
      <c r="N13" s="30">
        <v>520102</v>
      </c>
      <c r="O13" s="26" t="s">
        <v>23</v>
      </c>
      <c r="P13" s="31" t="s">
        <v>6</v>
      </c>
    </row>
    <row r="14" spans="1:19" x14ac:dyDescent="0.3">
      <c r="A14" t="str">
        <f t="shared" si="0"/>
        <v>22</v>
      </c>
      <c r="B14" s="12" t="s">
        <v>11</v>
      </c>
      <c r="C14" s="13" t="s">
        <v>6</v>
      </c>
      <c r="D14" s="14" t="s">
        <v>12</v>
      </c>
      <c r="E14">
        <f>IF(OR(B13="Исходящее сальдо",B15="Входящее сальдо"),MAX(E$1:E13)+1,)</f>
        <v>0</v>
      </c>
      <c r="F14">
        <f>SUMPRODUCT(--ISNUMBER(MATCH(G$2:H$2,INDEX(B:B,MATCH(MAX(E$1:E14),E:E,)):INDEX(B:B,MATCH(MAX(E$1:E14)+1,E:E,)),)))</f>
        <v>1</v>
      </c>
      <c r="G14" s="4"/>
      <c r="H14" s="4"/>
      <c r="I14" s="5"/>
      <c r="N14" s="30">
        <v>680001</v>
      </c>
      <c r="O14" s="26" t="s">
        <v>6</v>
      </c>
      <c r="P14" s="31" t="s">
        <v>6</v>
      </c>
    </row>
    <row r="15" spans="1:19" x14ac:dyDescent="0.3">
      <c r="A15" t="str">
        <f t="shared" si="0"/>
        <v>51</v>
      </c>
      <c r="B15" s="12">
        <v>510101</v>
      </c>
      <c r="C15" s="13" t="s">
        <v>12</v>
      </c>
      <c r="D15" s="14" t="s">
        <v>6</v>
      </c>
      <c r="E15">
        <f>IF(OR(B14="Исходящее сальдо",B16="Входящее сальдо"),MAX(E$1:E14)+1,)</f>
        <v>0</v>
      </c>
      <c r="F15">
        <f>SUMPRODUCT(--ISNUMBER(MATCH(G$2:H$2,INDEX(B:B,MATCH(MAX(E$1:E15),E:E,)):INDEX(B:B,MATCH(MAX(E$1:E15)+1,E:E,)),)))</f>
        <v>1</v>
      </c>
      <c r="G15" s="4"/>
      <c r="H15" s="4"/>
      <c r="I15" s="5"/>
      <c r="N15" s="30" t="s">
        <v>5</v>
      </c>
      <c r="O15" s="26" t="s">
        <v>23</v>
      </c>
      <c r="P15" s="31" t="s">
        <v>22</v>
      </c>
    </row>
    <row r="16" spans="1:19" x14ac:dyDescent="0.3">
      <c r="A16" t="str">
        <f t="shared" si="0"/>
        <v>68</v>
      </c>
      <c r="B16" s="12">
        <v>680001</v>
      </c>
      <c r="C16" s="13" t="s">
        <v>6</v>
      </c>
      <c r="D16" s="14" t="s">
        <v>6</v>
      </c>
      <c r="E16">
        <f>IF(OR(B15="Исходящее сальдо",B17="Входящее сальдо"),MAX(E$1:E15)+1,)</f>
        <v>0</v>
      </c>
      <c r="F16">
        <f>SUMPRODUCT(--ISNUMBER(MATCH(G$2:H$2,INDEX(B:B,MATCH(MAX(E$1:E16),E:E,)):INDEX(B:B,MATCH(MAX(E$1:E16)+1,E:E,)),)))</f>
        <v>1</v>
      </c>
      <c r="G16" s="4"/>
      <c r="H16" s="4"/>
      <c r="I16" s="5"/>
      <c r="N16" s="32" t="s">
        <v>4</v>
      </c>
      <c r="O16" s="33" t="s">
        <v>24</v>
      </c>
      <c r="P16" s="34" t="s">
        <v>25</v>
      </c>
    </row>
    <row r="17" spans="1:16" x14ac:dyDescent="0.3">
      <c r="A17" t="str">
        <f t="shared" si="0"/>
        <v>Су</v>
      </c>
      <c r="B17" s="12" t="s">
        <v>5</v>
      </c>
      <c r="C17" s="13" t="s">
        <v>12</v>
      </c>
      <c r="D17" s="14" t="s">
        <v>12</v>
      </c>
      <c r="E17">
        <f>IF(OR(B16="Исходящее сальдо",B18="Входящее сальдо"),MAX(E$1:E16)+1,)</f>
        <v>0</v>
      </c>
      <c r="F17">
        <f>SUMPRODUCT(--ISNUMBER(MATCH(G$2:H$2,INDEX(B:B,MATCH(MAX(E$1:E17),E:E,)):INDEX(B:B,MATCH(MAX(E$1:E17)+1,E:E,)),)))</f>
        <v>1</v>
      </c>
      <c r="G17" s="4"/>
      <c r="H17" s="4"/>
      <c r="I17" s="5"/>
    </row>
    <row r="18" spans="1:16" x14ac:dyDescent="0.3">
      <c r="A18" t="str">
        <f t="shared" si="0"/>
        <v>Ис</v>
      </c>
      <c r="B18" s="15" t="s">
        <v>4</v>
      </c>
      <c r="C18" s="16" t="s">
        <v>12</v>
      </c>
      <c r="D18" s="17" t="s">
        <v>12</v>
      </c>
      <c r="E18">
        <f>IF(OR(B17="Исходящее сальдо",B19="Входящее сальдо"),MAX(E$1:E17)+1,)</f>
        <v>0</v>
      </c>
      <c r="F18">
        <f>SUMPRODUCT(--ISNUMBER(MATCH(G$2:H$2,INDEX(B:B,MATCH(MAX(E$1:E18),E:E,)):INDEX(B:B,MATCH(MAX(E$1:E18)+1,E:E,)),)))</f>
        <v>1</v>
      </c>
      <c r="G18" s="4"/>
      <c r="H18" s="4"/>
      <c r="I18" s="5"/>
      <c r="N18" s="35" t="s">
        <v>39</v>
      </c>
      <c r="O18" s="28"/>
      <c r="P18" s="29"/>
    </row>
    <row r="19" spans="1:16" hidden="1" x14ac:dyDescent="0.3">
      <c r="A19" t="str">
        <f t="shared" si="0"/>
        <v/>
      </c>
      <c r="E19">
        <f>IF(OR(B18="Исходящее сальдо",B20="Входящее сальдо"),MAX(E$1:E18)+1,)</f>
        <v>6</v>
      </c>
      <c r="F19">
        <f>SUMPRODUCT(--ISNUMBER(MATCH(G$2:H$2,INDEX(B:B,MATCH(MAX(E$1:E19),E:E,)):INDEX(B:B,MATCH(MAX(E$1:E19)+1,E:E,)),)))</f>
        <v>0</v>
      </c>
      <c r="G19" s="4"/>
      <c r="H19" s="4"/>
      <c r="I19" s="5"/>
      <c r="N19" s="30" t="s">
        <v>3</v>
      </c>
      <c r="O19" s="26" t="s">
        <v>40</v>
      </c>
      <c r="P19" s="31" t="s">
        <v>40</v>
      </c>
    </row>
    <row r="20" spans="1:16" hidden="1" x14ac:dyDescent="0.3">
      <c r="A20" t="str">
        <f t="shared" si="0"/>
        <v/>
      </c>
      <c r="E20">
        <f>IF(OR(B19="Исходящее сальдо",B21="Входящее сальдо"),MAX(E$1:E19)+1,)</f>
        <v>0</v>
      </c>
      <c r="F20">
        <f>SUMPRODUCT(--ISNUMBER(MATCH(G$2:H$2,INDEX(B:B,MATCH(MAX(E$1:E20),E:E,)):INDEX(B:B,MATCH(MAX(E$1:E20)+1,E:E,)),)))</f>
        <v>0</v>
      </c>
      <c r="N20" s="30" t="s">
        <v>41</v>
      </c>
      <c r="O20" s="26" t="s">
        <v>6</v>
      </c>
      <c r="P20" s="31" t="s">
        <v>56</v>
      </c>
    </row>
    <row r="21" spans="1:16" hidden="1" x14ac:dyDescent="0.3">
      <c r="A21" t="str">
        <f t="shared" si="0"/>
        <v>П-</v>
      </c>
      <c r="B21" s="1" t="s">
        <v>13</v>
      </c>
      <c r="E21">
        <f>IF(OR(B20="Исходящее сальдо",B22="Входящее сальдо"),MAX(E$1:E20)+1,)</f>
        <v>7</v>
      </c>
      <c r="F21">
        <f>SUMPRODUCT(--ISNUMBER(MATCH(G$2:H$2,INDEX(B:B,MATCH(MAX(E$1:E21),E:E,)):INDEX(B:B,MATCH(MAX(E$1:E21)+1,E:E,)),)))</f>
        <v>0</v>
      </c>
      <c r="N21" s="30">
        <v>510101</v>
      </c>
      <c r="O21" s="26" t="s">
        <v>56</v>
      </c>
      <c r="P21" s="31" t="s">
        <v>6</v>
      </c>
    </row>
    <row r="22" spans="1:16" hidden="1" x14ac:dyDescent="0.3">
      <c r="A22" t="str">
        <f t="shared" si="0"/>
        <v>Вх</v>
      </c>
      <c r="B22" s="1" t="s">
        <v>3</v>
      </c>
      <c r="C22" s="1" t="s">
        <v>14</v>
      </c>
      <c r="D22" s="1" t="s">
        <v>14</v>
      </c>
      <c r="E22">
        <f>IF(OR(B21="Исходящее сальдо",B23="Входящее сальдо"),MAX(E$1:E21)+1,)</f>
        <v>0</v>
      </c>
      <c r="F22">
        <f>SUMPRODUCT(--ISNUMBER(MATCH(G$2:H$2,INDEX(B:B,MATCH(MAX(E$1:E22),E:E,)):INDEX(B:B,MATCH(MAX(E$1:E22)+1,E:E,)),)))</f>
        <v>0</v>
      </c>
      <c r="N22" s="30">
        <v>680001</v>
      </c>
      <c r="O22" s="26" t="s">
        <v>6</v>
      </c>
      <c r="P22" s="31" t="s">
        <v>6</v>
      </c>
    </row>
    <row r="23" spans="1:16" hidden="1" x14ac:dyDescent="0.3">
      <c r="A23" t="str">
        <f t="shared" si="0"/>
        <v>Су</v>
      </c>
      <c r="B23" s="1" t="s">
        <v>5</v>
      </c>
      <c r="C23" s="1" t="s">
        <v>6</v>
      </c>
      <c r="D23" s="1" t="s">
        <v>6</v>
      </c>
      <c r="E23">
        <f>IF(OR(B22="Исходящее сальдо",B24="Входящее сальдо"),MAX(E$1:E22)+1,)</f>
        <v>0</v>
      </c>
      <c r="F23">
        <f>SUMPRODUCT(--ISNUMBER(MATCH(G$2:H$2,INDEX(B:B,MATCH(MAX(E$1:E23),E:E,)):INDEX(B:B,MATCH(MAX(E$1:E23)+1,E:E,)),)))</f>
        <v>0</v>
      </c>
      <c r="N23" s="30" t="s">
        <v>5</v>
      </c>
      <c r="O23" s="26" t="s">
        <v>56</v>
      </c>
      <c r="P23" s="31" t="s">
        <v>56</v>
      </c>
    </row>
    <row r="24" spans="1:16" hidden="1" x14ac:dyDescent="0.3">
      <c r="A24" t="str">
        <f t="shared" si="0"/>
        <v>Ис</v>
      </c>
      <c r="B24" s="1" t="s">
        <v>4</v>
      </c>
      <c r="C24" s="1" t="s">
        <v>14</v>
      </c>
      <c r="D24" s="1" t="s">
        <v>14</v>
      </c>
      <c r="E24">
        <f>IF(OR(B23="Исходящее сальдо",B25="Входящее сальдо"),MAX(E$1:E23)+1,)</f>
        <v>0</v>
      </c>
      <c r="F24">
        <f>SUMPRODUCT(--ISNUMBER(MATCH(G$2:H$2,INDEX(B:B,MATCH(MAX(E$1:E24),E:E,)):INDEX(B:B,MATCH(MAX(E$1:E24)+1,E:E,)),)))</f>
        <v>0</v>
      </c>
      <c r="N24" s="32" t="s">
        <v>4</v>
      </c>
      <c r="O24" s="33" t="s">
        <v>57</v>
      </c>
      <c r="P24" s="34" t="s">
        <v>57</v>
      </c>
    </row>
    <row r="25" spans="1:16" hidden="1" x14ac:dyDescent="0.3">
      <c r="A25" t="str">
        <f t="shared" si="0"/>
        <v/>
      </c>
      <c r="E25">
        <f>IF(OR(B24="Исходящее сальдо",B26="Входящее сальдо"),MAX(E$1:E24)+1,)</f>
        <v>8</v>
      </c>
      <c r="F25">
        <f>SUMPRODUCT(--ISNUMBER(MATCH(G$2:H$2,INDEX(B:B,MATCH(MAX(E$1:E25),E:E,)):INDEX(B:B,MATCH(MAX(E$1:E25)+1,E:E,)),)))</f>
        <v>0</v>
      </c>
    </row>
    <row r="26" spans="1:16" hidden="1" x14ac:dyDescent="0.3">
      <c r="A26" t="str">
        <f t="shared" si="0"/>
        <v>П-</v>
      </c>
      <c r="B26" s="1" t="s">
        <v>15</v>
      </c>
      <c r="E26">
        <f>IF(OR(B25="Исходящее сальдо",B27="Входящее сальдо"),MAX(E$1:E25)+1,)</f>
        <v>9</v>
      </c>
      <c r="F26">
        <f>SUMPRODUCT(--ISNUMBER(MATCH(G$2:H$2,INDEX(B:B,MATCH(MAX(E$1:E26),E:E,)):INDEX(B:B,MATCH(MAX(E$1:E26)+1,E:E,)),)))</f>
        <v>0</v>
      </c>
      <c r="N26" s="36" t="s">
        <v>48</v>
      </c>
      <c r="O26" s="28"/>
      <c r="P26" s="29"/>
    </row>
    <row r="27" spans="1:16" hidden="1" x14ac:dyDescent="0.3">
      <c r="A27" t="str">
        <f t="shared" si="0"/>
        <v>Вх</v>
      </c>
      <c r="B27" s="1" t="s">
        <v>3</v>
      </c>
      <c r="C27" s="1" t="s">
        <v>16</v>
      </c>
      <c r="D27" s="1" t="s">
        <v>16</v>
      </c>
      <c r="E27">
        <f>IF(OR(B26="Исходящее сальдо",B28="Входящее сальдо"),MAX(E$1:E26)+1,)</f>
        <v>0</v>
      </c>
      <c r="F27">
        <f>SUMPRODUCT(--ISNUMBER(MATCH(G$2:H$2,INDEX(B:B,MATCH(MAX(E$1:E27),E:E,)):INDEX(B:B,MATCH(MAX(E$1:E27)+1,E:E,)),)))</f>
        <v>0</v>
      </c>
      <c r="N27" s="30" t="s">
        <v>3</v>
      </c>
      <c r="O27" s="26" t="s">
        <v>49</v>
      </c>
      <c r="P27" s="31" t="s">
        <v>49</v>
      </c>
    </row>
    <row r="28" spans="1:16" hidden="1" x14ac:dyDescent="0.3">
      <c r="A28" t="str">
        <f t="shared" si="0"/>
        <v>Су</v>
      </c>
      <c r="B28" s="1" t="s">
        <v>5</v>
      </c>
      <c r="C28" s="1" t="s">
        <v>6</v>
      </c>
      <c r="D28" s="1" t="s">
        <v>6</v>
      </c>
      <c r="E28">
        <f>IF(OR(B27="Исходящее сальдо",B29="Входящее сальдо"),MAX(E$1:E27)+1,)</f>
        <v>0</v>
      </c>
      <c r="F28">
        <f>SUMPRODUCT(--ISNUMBER(MATCH(G$2:H$2,INDEX(B:B,MATCH(MAX(E$1:E28),E:E,)):INDEX(B:B,MATCH(MAX(E$1:E28)+1,E:E,)),)))</f>
        <v>0</v>
      </c>
      <c r="N28" s="30" t="s">
        <v>11</v>
      </c>
      <c r="O28" s="26" t="s">
        <v>6</v>
      </c>
      <c r="P28" s="31" t="s">
        <v>50</v>
      </c>
    </row>
    <row r="29" spans="1:16" hidden="1" x14ac:dyDescent="0.3">
      <c r="A29" t="str">
        <f t="shared" si="0"/>
        <v>Ис</v>
      </c>
      <c r="B29" s="1" t="s">
        <v>4</v>
      </c>
      <c r="C29" s="1" t="s">
        <v>16</v>
      </c>
      <c r="D29" s="1" t="s">
        <v>16</v>
      </c>
      <c r="E29">
        <f>IF(OR(B28="Исходящее сальдо",B30="Входящее сальдо"),MAX(E$1:E28)+1,)</f>
        <v>0</v>
      </c>
      <c r="F29">
        <f>SUMPRODUCT(--ISNUMBER(MATCH(G$2:H$2,INDEX(B:B,MATCH(MAX(E$1:E29),E:E,)):INDEX(B:B,MATCH(MAX(E$1:E29)+1,E:E,)),)))</f>
        <v>0</v>
      </c>
      <c r="N29" s="30">
        <v>510101</v>
      </c>
      <c r="O29" s="26" t="s">
        <v>50</v>
      </c>
      <c r="P29" s="31" t="s">
        <v>6</v>
      </c>
    </row>
    <row r="30" spans="1:16" hidden="1" x14ac:dyDescent="0.3">
      <c r="A30" t="str">
        <f t="shared" si="0"/>
        <v/>
      </c>
      <c r="E30">
        <f>IF(OR(B29="Исходящее сальдо",B31="Входящее сальдо"),MAX(E$1:E29)+1,)</f>
        <v>10</v>
      </c>
      <c r="F30">
        <f>SUMPRODUCT(--ISNUMBER(MATCH(G$2:H$2,INDEX(B:B,MATCH(MAX(E$1:E30),E:E,)):INDEX(B:B,MATCH(MAX(E$1:E30)+1,E:E,)),)))</f>
        <v>0</v>
      </c>
      <c r="N30" s="30">
        <v>680001</v>
      </c>
      <c r="O30" s="26" t="s">
        <v>6</v>
      </c>
      <c r="P30" s="31" t="s">
        <v>6</v>
      </c>
    </row>
    <row r="31" spans="1:16" hidden="1" x14ac:dyDescent="0.3">
      <c r="A31" t="str">
        <f t="shared" si="0"/>
        <v>П-</v>
      </c>
      <c r="B31" s="1" t="s">
        <v>17</v>
      </c>
      <c r="E31">
        <f>IF(OR(B30="Исходящее сальдо",B32="Входящее сальдо"),MAX(E$1:E30)+1,)</f>
        <v>11</v>
      </c>
      <c r="F31">
        <f>SUMPRODUCT(--ISNUMBER(MATCH(G$2:H$2,INDEX(B:B,MATCH(MAX(E$1:E31),E:E,)):INDEX(B:B,MATCH(MAX(E$1:E31)+1,E:E,)),)))</f>
        <v>0</v>
      </c>
      <c r="N31" s="30" t="s">
        <v>5</v>
      </c>
      <c r="O31" s="26" t="s">
        <v>50</v>
      </c>
      <c r="P31" s="31" t="s">
        <v>50</v>
      </c>
    </row>
    <row r="32" spans="1:16" hidden="1" x14ac:dyDescent="0.3">
      <c r="A32" t="str">
        <f t="shared" si="0"/>
        <v>Вх</v>
      </c>
      <c r="B32" s="1" t="s">
        <v>3</v>
      </c>
      <c r="C32" s="1" t="s">
        <v>18</v>
      </c>
      <c r="D32" s="1" t="s">
        <v>18</v>
      </c>
      <c r="E32">
        <f>IF(OR(B31="Исходящее сальдо",B33="Входящее сальдо"),MAX(E$1:E31)+1,)</f>
        <v>0</v>
      </c>
      <c r="F32">
        <f>SUMPRODUCT(--ISNUMBER(MATCH(G$2:H$2,INDEX(B:B,MATCH(MAX(E$1:E32),E:E,)):INDEX(B:B,MATCH(MAX(E$1:E32)+1,E:E,)),)))</f>
        <v>0</v>
      </c>
      <c r="N32" s="32" t="s">
        <v>4</v>
      </c>
      <c r="O32" s="33" t="s">
        <v>51</v>
      </c>
      <c r="P32" s="34" t="s">
        <v>51</v>
      </c>
    </row>
    <row r="33" spans="1:6" hidden="1" x14ac:dyDescent="0.3">
      <c r="A33" t="str">
        <f t="shared" si="0"/>
        <v>Су</v>
      </c>
      <c r="B33" s="1" t="s">
        <v>5</v>
      </c>
      <c r="C33" s="1" t="s">
        <v>6</v>
      </c>
      <c r="D33" s="1" t="s">
        <v>6</v>
      </c>
      <c r="E33">
        <f>IF(OR(B32="Исходящее сальдо",B34="Входящее сальдо"),MAX(E$1:E32)+1,)</f>
        <v>0</v>
      </c>
      <c r="F33">
        <f>SUMPRODUCT(--ISNUMBER(MATCH(G$2:H$2,INDEX(B:B,MATCH(MAX(E$1:E33),E:E,)):INDEX(B:B,MATCH(MAX(E$1:E33)+1,E:E,)),)))</f>
        <v>0</v>
      </c>
    </row>
    <row r="34" spans="1:6" hidden="1" x14ac:dyDescent="0.3">
      <c r="A34" t="str">
        <f t="shared" si="0"/>
        <v>Ис</v>
      </c>
      <c r="B34" s="1" t="s">
        <v>4</v>
      </c>
      <c r="C34" s="1" t="s">
        <v>18</v>
      </c>
      <c r="D34" s="1" t="s">
        <v>18</v>
      </c>
      <c r="E34">
        <f>IF(OR(B33="Исходящее сальдо",B35="Входящее сальдо"),MAX(E$1:E33)+1,)</f>
        <v>0</v>
      </c>
      <c r="F34">
        <f>SUMPRODUCT(--ISNUMBER(MATCH(G$2:H$2,INDEX(B:B,MATCH(MAX(E$1:E34),E:E,)):INDEX(B:B,MATCH(MAX(E$1:E34)+1,E:E,)),)))</f>
        <v>0</v>
      </c>
    </row>
    <row r="35" spans="1:6" hidden="1" x14ac:dyDescent="0.3">
      <c r="A35" t="str">
        <f t="shared" si="0"/>
        <v/>
      </c>
      <c r="E35">
        <f>IF(OR(B34="Исходящее сальдо",B36="Входящее сальдо"),MAX(E$1:E34)+1,)</f>
        <v>12</v>
      </c>
      <c r="F35">
        <f>SUMPRODUCT(--ISNUMBER(MATCH(G$2:H$2,INDEX(B:B,MATCH(MAX(E$1:E35),E:E,)):INDEX(B:B,MATCH(MAX(E$1:E35)+1,E:E,)),)))</f>
        <v>0</v>
      </c>
    </row>
    <row r="36" spans="1:6" x14ac:dyDescent="0.3">
      <c r="A36" t="str">
        <f t="shared" si="0"/>
        <v>П-</v>
      </c>
      <c r="B36" s="9" t="s">
        <v>19</v>
      </c>
      <c r="C36" s="10"/>
      <c r="D36" s="11"/>
      <c r="E36">
        <f>IF(OR(B35="Исходящее сальдо",B37="Входящее сальдо"),MAX(E$1:E35)+1,)</f>
        <v>13</v>
      </c>
      <c r="F36">
        <f>SUMPRODUCT(--ISNUMBER(MATCH(G$2:H$2,INDEX(B:B,MATCH(MAX(E$1:E36),E:E,)):INDEX(B:B,MATCH(MAX(E$1:E36)+1,E:E,)),)))</f>
        <v>1</v>
      </c>
    </row>
    <row r="37" spans="1:6" x14ac:dyDescent="0.3">
      <c r="A37" t="str">
        <f t="shared" si="0"/>
        <v>Вх</v>
      </c>
      <c r="B37" s="12" t="s">
        <v>3</v>
      </c>
      <c r="C37" s="13" t="s">
        <v>20</v>
      </c>
      <c r="D37" s="14" t="s">
        <v>21</v>
      </c>
      <c r="E37">
        <f>IF(OR(B36="Исходящее сальдо",B38="Входящее сальдо"),MAX(E$1:E36)+1,)</f>
        <v>0</v>
      </c>
      <c r="F37">
        <f>SUMPRODUCT(--ISNUMBER(MATCH(G$2:H$2,INDEX(B:B,MATCH(MAX(E$1:E37),E:E,)):INDEX(B:B,MATCH(MAX(E$1:E37)+1,E:E,)),)))</f>
        <v>1</v>
      </c>
    </row>
    <row r="38" spans="1:6" x14ac:dyDescent="0.3">
      <c r="A38" t="str">
        <f t="shared" si="0"/>
        <v>10</v>
      </c>
      <c r="B38" s="12">
        <v>100101</v>
      </c>
      <c r="C38" s="13" t="s">
        <v>6</v>
      </c>
      <c r="D38" s="14" t="s">
        <v>22</v>
      </c>
      <c r="E38">
        <f>IF(OR(B37="Исходящее сальдо",B39="Входящее сальдо"),MAX(E$1:E37)+1,)</f>
        <v>0</v>
      </c>
      <c r="F38">
        <f>SUMPRODUCT(--ISNUMBER(MATCH(G$2:H$2,INDEX(B:B,MATCH(MAX(E$1:E38),E:E,)):INDEX(B:B,MATCH(MAX(E$1:E38)+1,E:E,)),)))</f>
        <v>1</v>
      </c>
    </row>
    <row r="39" spans="1:6" x14ac:dyDescent="0.3">
      <c r="A39" t="str">
        <f t="shared" si="0"/>
        <v>52</v>
      </c>
      <c r="B39" s="12">
        <v>520102</v>
      </c>
      <c r="C39" s="13" t="s">
        <v>23</v>
      </c>
      <c r="D39" s="14" t="s">
        <v>6</v>
      </c>
      <c r="E39">
        <f>IF(OR(B38="Исходящее сальдо",B40="Входящее сальдо"),MAX(E$1:E38)+1,)</f>
        <v>0</v>
      </c>
      <c r="F39">
        <f>SUMPRODUCT(--ISNUMBER(MATCH(G$2:H$2,INDEX(B:B,MATCH(MAX(E$1:E39),E:E,)):INDEX(B:B,MATCH(MAX(E$1:E39)+1,E:E,)),)))</f>
        <v>1</v>
      </c>
    </row>
    <row r="40" spans="1:6" x14ac:dyDescent="0.3">
      <c r="A40" t="str">
        <f t="shared" si="0"/>
        <v>68</v>
      </c>
      <c r="B40" s="12">
        <v>680001</v>
      </c>
      <c r="C40" s="13" t="s">
        <v>6</v>
      </c>
      <c r="D40" s="14" t="s">
        <v>6</v>
      </c>
      <c r="E40">
        <f>IF(OR(B39="Исходящее сальдо",B41="Входящее сальдо"),MAX(E$1:E39)+1,)</f>
        <v>0</v>
      </c>
      <c r="F40">
        <f>SUMPRODUCT(--ISNUMBER(MATCH(G$2:H$2,INDEX(B:B,MATCH(MAX(E$1:E40),E:E,)):INDEX(B:B,MATCH(MAX(E$1:E40)+1,E:E,)),)))</f>
        <v>1</v>
      </c>
    </row>
    <row r="41" spans="1:6" x14ac:dyDescent="0.3">
      <c r="A41" t="str">
        <f t="shared" si="0"/>
        <v>Су</v>
      </c>
      <c r="B41" s="12" t="s">
        <v>5</v>
      </c>
      <c r="C41" s="13" t="s">
        <v>23</v>
      </c>
      <c r="D41" s="14" t="s">
        <v>22</v>
      </c>
      <c r="E41">
        <f>IF(OR(B40="Исходящее сальдо",B42="Входящее сальдо"),MAX(E$1:E40)+1,)</f>
        <v>0</v>
      </c>
      <c r="F41">
        <f>SUMPRODUCT(--ISNUMBER(MATCH(G$2:H$2,INDEX(B:B,MATCH(MAX(E$1:E41),E:E,)):INDEX(B:B,MATCH(MAX(E$1:E41)+1,E:E,)),)))</f>
        <v>1</v>
      </c>
    </row>
    <row r="42" spans="1:6" x14ac:dyDescent="0.3">
      <c r="A42" t="str">
        <f t="shared" si="0"/>
        <v>Ис</v>
      </c>
      <c r="B42" s="15" t="s">
        <v>4</v>
      </c>
      <c r="C42" s="16" t="s">
        <v>24</v>
      </c>
      <c r="D42" s="17" t="s">
        <v>25</v>
      </c>
      <c r="E42">
        <f>IF(OR(B41="Исходящее сальдо",B43="Входящее сальдо"),MAX(E$1:E41)+1,)</f>
        <v>0</v>
      </c>
      <c r="F42">
        <f>SUMPRODUCT(--ISNUMBER(MATCH(G$2:H$2,INDEX(B:B,MATCH(MAX(E$1:E42),E:E,)):INDEX(B:B,MATCH(MAX(E$1:E42)+1,E:E,)),)))</f>
        <v>1</v>
      </c>
    </row>
    <row r="43" spans="1:6" hidden="1" x14ac:dyDescent="0.3">
      <c r="A43" t="str">
        <f t="shared" si="0"/>
        <v/>
      </c>
      <c r="E43">
        <f>IF(OR(B42="Исходящее сальдо",B44="Входящее сальдо"),MAX(E$1:E42)+1,)</f>
        <v>14</v>
      </c>
      <c r="F43">
        <f>SUMPRODUCT(--ISNUMBER(MATCH(G$2:H$2,INDEX(B:B,MATCH(MAX(E$1:E43),E:E,)):INDEX(B:B,MATCH(MAX(E$1:E43)+1,E:E,)),)))</f>
        <v>0</v>
      </c>
    </row>
    <row r="44" spans="1:6" hidden="1" x14ac:dyDescent="0.3">
      <c r="A44" t="str">
        <f t="shared" si="0"/>
        <v>П-</v>
      </c>
      <c r="B44" s="1" t="s">
        <v>26</v>
      </c>
      <c r="E44">
        <f>IF(OR(B43="Исходящее сальдо",B45="Входящее сальдо"),MAX(E$1:E43)+1,)</f>
        <v>15</v>
      </c>
      <c r="F44">
        <f>SUMPRODUCT(--ISNUMBER(MATCH(G$2:H$2,INDEX(B:B,MATCH(MAX(E$1:E44),E:E,)):INDEX(B:B,MATCH(MAX(E$1:E44)+1,E:E,)),)))</f>
        <v>0</v>
      </c>
    </row>
    <row r="45" spans="1:6" hidden="1" x14ac:dyDescent="0.3">
      <c r="A45" t="str">
        <f t="shared" si="0"/>
        <v>Вх</v>
      </c>
      <c r="B45" s="1" t="s">
        <v>3</v>
      </c>
      <c r="C45" s="1" t="s">
        <v>27</v>
      </c>
      <c r="D45" s="1" t="s">
        <v>27</v>
      </c>
      <c r="E45">
        <f>IF(OR(B44="Исходящее сальдо",B46="Входящее сальдо"),MAX(E$1:E44)+1,)</f>
        <v>0</v>
      </c>
      <c r="F45">
        <f>SUMPRODUCT(--ISNUMBER(MATCH(G$2:H$2,INDEX(B:B,MATCH(MAX(E$1:E45),E:E,)):INDEX(B:B,MATCH(MAX(E$1:E45)+1,E:E,)),)))</f>
        <v>0</v>
      </c>
    </row>
    <row r="46" spans="1:6" hidden="1" x14ac:dyDescent="0.3">
      <c r="A46" t="str">
        <f t="shared" si="0"/>
        <v>Су</v>
      </c>
      <c r="B46" s="1" t="s">
        <v>5</v>
      </c>
      <c r="C46" s="1" t="s">
        <v>6</v>
      </c>
      <c r="D46" s="1" t="s">
        <v>6</v>
      </c>
      <c r="E46">
        <f>IF(OR(B45="Исходящее сальдо",B47="Входящее сальдо"),MAX(E$1:E45)+1,)</f>
        <v>0</v>
      </c>
      <c r="F46">
        <f>SUMPRODUCT(--ISNUMBER(MATCH(G$2:H$2,INDEX(B:B,MATCH(MAX(E$1:E46),E:E,)):INDEX(B:B,MATCH(MAX(E$1:E46)+1,E:E,)),)))</f>
        <v>0</v>
      </c>
    </row>
    <row r="47" spans="1:6" hidden="1" x14ac:dyDescent="0.3">
      <c r="A47" t="str">
        <f t="shared" si="0"/>
        <v>Ис</v>
      </c>
      <c r="B47" s="1" t="s">
        <v>4</v>
      </c>
      <c r="C47" s="1" t="s">
        <v>27</v>
      </c>
      <c r="D47" s="1" t="s">
        <v>27</v>
      </c>
      <c r="E47">
        <f>IF(OR(B46="Исходящее сальдо",B48="Входящее сальдо"),MAX(E$1:E46)+1,)</f>
        <v>0</v>
      </c>
      <c r="F47">
        <f>SUMPRODUCT(--ISNUMBER(MATCH(G$2:H$2,INDEX(B:B,MATCH(MAX(E$1:E47),E:E,)):INDEX(B:B,MATCH(MAX(E$1:E47)+1,E:E,)),)))</f>
        <v>0</v>
      </c>
    </row>
    <row r="48" spans="1:6" hidden="1" x14ac:dyDescent="0.3">
      <c r="A48" t="str">
        <f t="shared" ref="A48:A104" si="1">LEFT(B48,2)</f>
        <v/>
      </c>
      <c r="E48">
        <f>IF(OR(B47="Исходящее сальдо",B49="Входящее сальдо"),MAX(E$1:E47)+1,)</f>
        <v>16</v>
      </c>
      <c r="F48">
        <f>SUMPRODUCT(--ISNUMBER(MATCH(G$2:H$2,INDEX(B:B,MATCH(MAX(E$1:E48),E:E,)):INDEX(B:B,MATCH(MAX(E$1:E48)+1,E:E,)),)))</f>
        <v>0</v>
      </c>
    </row>
    <row r="49" spans="1:6" hidden="1" x14ac:dyDescent="0.3">
      <c r="A49" t="str">
        <f t="shared" si="1"/>
        <v>П-</v>
      </c>
      <c r="B49" s="1" t="s">
        <v>28</v>
      </c>
      <c r="E49">
        <f>IF(OR(B48="Исходящее сальдо",B50="Входящее сальдо"),MAX(E$1:E48)+1,)</f>
        <v>17</v>
      </c>
      <c r="F49">
        <f>SUMPRODUCT(--ISNUMBER(MATCH(G$2:H$2,INDEX(B:B,MATCH(MAX(E$1:E49),E:E,)):INDEX(B:B,MATCH(MAX(E$1:E49)+1,E:E,)),)))</f>
        <v>0</v>
      </c>
    </row>
    <row r="50" spans="1:6" hidden="1" x14ac:dyDescent="0.3">
      <c r="A50" t="str">
        <f t="shared" si="1"/>
        <v>Вх</v>
      </c>
      <c r="B50" s="1" t="s">
        <v>3</v>
      </c>
      <c r="C50" s="1" t="s">
        <v>29</v>
      </c>
      <c r="D50" s="1" t="s">
        <v>30</v>
      </c>
      <c r="E50">
        <f>IF(OR(B49="Исходящее сальдо",B51="Входящее сальдо"),MAX(E$1:E49)+1,)</f>
        <v>0</v>
      </c>
      <c r="F50">
        <f>SUMPRODUCT(--ISNUMBER(MATCH(G$2:H$2,INDEX(B:B,MATCH(MAX(E$1:E50),E:E,)):INDEX(B:B,MATCH(MAX(E$1:E50)+1,E:E,)),)))</f>
        <v>0</v>
      </c>
    </row>
    <row r="51" spans="1:6" hidden="1" x14ac:dyDescent="0.3">
      <c r="A51" t="str">
        <f t="shared" si="1"/>
        <v>Су</v>
      </c>
      <c r="B51" s="1" t="s">
        <v>5</v>
      </c>
      <c r="C51" s="1" t="s">
        <v>6</v>
      </c>
      <c r="D51" s="1" t="s">
        <v>6</v>
      </c>
      <c r="E51">
        <f>IF(OR(B50="Исходящее сальдо",B52="Входящее сальдо"),MAX(E$1:E50)+1,)</f>
        <v>0</v>
      </c>
      <c r="F51">
        <f>SUMPRODUCT(--ISNUMBER(MATCH(G$2:H$2,INDEX(B:B,MATCH(MAX(E$1:E51),E:E,)):INDEX(B:B,MATCH(MAX(E$1:E51)+1,E:E,)),)))</f>
        <v>0</v>
      </c>
    </row>
    <row r="52" spans="1:6" hidden="1" x14ac:dyDescent="0.3">
      <c r="A52" t="str">
        <f t="shared" si="1"/>
        <v>Ис</v>
      </c>
      <c r="B52" s="1" t="s">
        <v>4</v>
      </c>
      <c r="C52" s="1" t="s">
        <v>29</v>
      </c>
      <c r="D52" s="1" t="s">
        <v>30</v>
      </c>
      <c r="E52">
        <f>IF(OR(B51="Исходящее сальдо",B53="Входящее сальдо"),MAX(E$1:E51)+1,)</f>
        <v>0</v>
      </c>
      <c r="F52">
        <f>SUMPRODUCT(--ISNUMBER(MATCH(G$2:H$2,INDEX(B:B,MATCH(MAX(E$1:E52),E:E,)):INDEX(B:B,MATCH(MAX(E$1:E52)+1,E:E,)),)))</f>
        <v>0</v>
      </c>
    </row>
    <row r="53" spans="1:6" hidden="1" x14ac:dyDescent="0.3">
      <c r="A53" t="str">
        <f t="shared" si="1"/>
        <v/>
      </c>
      <c r="E53">
        <f>IF(OR(B52="Исходящее сальдо",B54="Входящее сальдо"),MAX(E$1:E52)+1,)</f>
        <v>18</v>
      </c>
      <c r="F53">
        <f>SUMPRODUCT(--ISNUMBER(MATCH(G$2:H$2,INDEX(B:B,MATCH(MAX(E$1:E53),E:E,)):INDEX(B:B,MATCH(MAX(E$1:E53)+1,E:E,)),)))</f>
        <v>0</v>
      </c>
    </row>
    <row r="54" spans="1:6" hidden="1" x14ac:dyDescent="0.3">
      <c r="A54" t="str">
        <f t="shared" si="1"/>
        <v>П-</v>
      </c>
      <c r="B54" s="1" t="s">
        <v>31</v>
      </c>
      <c r="E54">
        <f>IF(OR(B53="Исходящее сальдо",B55="Входящее сальдо"),MAX(E$1:E53)+1,)</f>
        <v>19</v>
      </c>
      <c r="F54">
        <f>SUMPRODUCT(--ISNUMBER(MATCH(G$2:H$2,INDEX(B:B,MATCH(MAX(E$1:E54),E:E,)):INDEX(B:B,MATCH(MAX(E$1:E54)+1,E:E,)),)))</f>
        <v>0</v>
      </c>
    </row>
    <row r="55" spans="1:6" hidden="1" x14ac:dyDescent="0.3">
      <c r="A55" t="str">
        <f t="shared" si="1"/>
        <v>Вх</v>
      </c>
      <c r="B55" s="1" t="s">
        <v>3</v>
      </c>
      <c r="C55" s="1" t="s">
        <v>32</v>
      </c>
      <c r="D55" s="1" t="s">
        <v>32</v>
      </c>
      <c r="E55">
        <f>IF(OR(B54="Исходящее сальдо",B56="Входящее сальдо"),MAX(E$1:E54)+1,)</f>
        <v>0</v>
      </c>
      <c r="F55">
        <f>SUMPRODUCT(--ISNUMBER(MATCH(G$2:H$2,INDEX(B:B,MATCH(MAX(E$1:E55),E:E,)):INDEX(B:B,MATCH(MAX(E$1:E55)+1,E:E,)),)))</f>
        <v>0</v>
      </c>
    </row>
    <row r="56" spans="1:6" hidden="1" x14ac:dyDescent="0.3">
      <c r="A56" t="str">
        <f t="shared" si="1"/>
        <v>Су</v>
      </c>
      <c r="B56" s="1" t="s">
        <v>5</v>
      </c>
      <c r="C56" s="1" t="s">
        <v>6</v>
      </c>
      <c r="D56" s="1" t="s">
        <v>6</v>
      </c>
      <c r="E56">
        <f>IF(OR(B55="Исходящее сальдо",B57="Входящее сальдо"),MAX(E$1:E55)+1,)</f>
        <v>0</v>
      </c>
      <c r="F56">
        <f>SUMPRODUCT(--ISNUMBER(MATCH(G$2:H$2,INDEX(B:B,MATCH(MAX(E$1:E56),E:E,)):INDEX(B:B,MATCH(MAX(E$1:E56)+1,E:E,)),)))</f>
        <v>0</v>
      </c>
    </row>
    <row r="57" spans="1:6" hidden="1" x14ac:dyDescent="0.3">
      <c r="A57" t="str">
        <f t="shared" si="1"/>
        <v>Ис</v>
      </c>
      <c r="B57" s="1" t="s">
        <v>4</v>
      </c>
      <c r="C57" s="1" t="s">
        <v>32</v>
      </c>
      <c r="D57" s="1" t="s">
        <v>32</v>
      </c>
      <c r="E57">
        <f>IF(OR(B56="Исходящее сальдо",B58="Входящее сальдо"),MAX(E$1:E56)+1,)</f>
        <v>0</v>
      </c>
      <c r="F57">
        <f>SUMPRODUCT(--ISNUMBER(MATCH(G$2:H$2,INDEX(B:B,MATCH(MAX(E$1:E57),E:E,)):INDEX(B:B,MATCH(MAX(E$1:E57)+1,E:E,)),)))</f>
        <v>0</v>
      </c>
    </row>
    <row r="58" spans="1:6" hidden="1" x14ac:dyDescent="0.3">
      <c r="A58" t="str">
        <f t="shared" si="1"/>
        <v/>
      </c>
      <c r="E58">
        <f>IF(OR(B57="Исходящее сальдо",B59="Входящее сальдо"),MAX(E$1:E57)+1,)</f>
        <v>20</v>
      </c>
      <c r="F58">
        <f>SUMPRODUCT(--ISNUMBER(MATCH(G$2:H$2,INDEX(B:B,MATCH(MAX(E$1:E58),E:E,)):INDEX(B:B,MATCH(MAX(E$1:E58)+1,E:E,)),)))</f>
        <v>0</v>
      </c>
    </row>
    <row r="59" spans="1:6" hidden="1" x14ac:dyDescent="0.3">
      <c r="A59" t="str">
        <f t="shared" si="1"/>
        <v>П-</v>
      </c>
      <c r="B59" s="1" t="s">
        <v>33</v>
      </c>
      <c r="E59">
        <f>IF(OR(B58="Исходящее сальдо",B60="Входящее сальдо"),MAX(E$1:E58)+1,)</f>
        <v>21</v>
      </c>
      <c r="F59">
        <f>SUMPRODUCT(--ISNUMBER(MATCH(G$2:H$2,INDEX(B:B,MATCH(MAX(E$1:E59),E:E,)):INDEX(B:B,MATCH(MAX(E$1:E59)+1,E:E,)),)))</f>
        <v>0</v>
      </c>
    </row>
    <row r="60" spans="1:6" hidden="1" x14ac:dyDescent="0.3">
      <c r="A60" t="str">
        <f t="shared" si="1"/>
        <v>Вх</v>
      </c>
      <c r="B60" s="1" t="s">
        <v>3</v>
      </c>
      <c r="C60" s="1" t="s">
        <v>34</v>
      </c>
      <c r="D60" s="1" t="s">
        <v>34</v>
      </c>
      <c r="E60">
        <f>IF(OR(B59="Исходящее сальдо",B61="Входящее сальдо"),MAX(E$1:E59)+1,)</f>
        <v>0</v>
      </c>
      <c r="F60">
        <f>SUMPRODUCT(--ISNUMBER(MATCH(G$2:H$2,INDEX(B:B,MATCH(MAX(E$1:E60),E:E,)):INDEX(B:B,MATCH(MAX(E$1:E60)+1,E:E,)),)))</f>
        <v>0</v>
      </c>
    </row>
    <row r="61" spans="1:6" hidden="1" x14ac:dyDescent="0.3">
      <c r="A61" t="str">
        <f t="shared" si="1"/>
        <v>Су</v>
      </c>
      <c r="B61" s="1" t="s">
        <v>5</v>
      </c>
      <c r="C61" s="1" t="s">
        <v>6</v>
      </c>
      <c r="D61" s="1" t="s">
        <v>6</v>
      </c>
      <c r="E61">
        <f>IF(OR(B60="Исходящее сальдо",B62="Входящее сальдо"),MAX(E$1:E60)+1,)</f>
        <v>0</v>
      </c>
      <c r="F61">
        <f>SUMPRODUCT(--ISNUMBER(MATCH(G$2:H$2,INDEX(B:B,MATCH(MAX(E$1:E61),E:E,)):INDEX(B:B,MATCH(MAX(E$1:E61)+1,E:E,)),)))</f>
        <v>0</v>
      </c>
    </row>
    <row r="62" spans="1:6" hidden="1" x14ac:dyDescent="0.3">
      <c r="A62" t="str">
        <f t="shared" si="1"/>
        <v>Ис</v>
      </c>
      <c r="B62" s="1" t="s">
        <v>4</v>
      </c>
      <c r="C62" s="1" t="s">
        <v>34</v>
      </c>
      <c r="D62" s="1" t="s">
        <v>34</v>
      </c>
      <c r="E62">
        <f>IF(OR(B61="Исходящее сальдо",B63="Входящее сальдо"),MAX(E$1:E61)+1,)</f>
        <v>0</v>
      </c>
      <c r="F62">
        <f>SUMPRODUCT(--ISNUMBER(MATCH(G$2:H$2,INDEX(B:B,MATCH(MAX(E$1:E62),E:E,)):INDEX(B:B,MATCH(MAX(E$1:E62)+1,E:E,)),)))</f>
        <v>0</v>
      </c>
    </row>
    <row r="63" spans="1:6" hidden="1" x14ac:dyDescent="0.3">
      <c r="A63" t="str">
        <f t="shared" si="1"/>
        <v/>
      </c>
      <c r="E63">
        <f>IF(OR(B62="Исходящее сальдо",B64="Входящее сальдо"),MAX(E$1:E62)+1,)</f>
        <v>22</v>
      </c>
      <c r="F63">
        <f>SUMPRODUCT(--ISNUMBER(MATCH(G$2:H$2,INDEX(B:B,MATCH(MAX(E$1:E63),E:E,)):INDEX(B:B,MATCH(MAX(E$1:E63)+1,E:E,)),)))</f>
        <v>0</v>
      </c>
    </row>
    <row r="64" spans="1:6" hidden="1" x14ac:dyDescent="0.3">
      <c r="A64" t="str">
        <f t="shared" si="1"/>
        <v>П-</v>
      </c>
      <c r="B64" s="1" t="s">
        <v>35</v>
      </c>
      <c r="E64">
        <f>IF(OR(B63="Исходящее сальдо",B65="Входящее сальдо"),MAX(E$1:E63)+1,)</f>
        <v>23</v>
      </c>
      <c r="F64">
        <f>SUMPRODUCT(--ISNUMBER(MATCH(G$2:H$2,INDEX(B:B,MATCH(MAX(E$1:E64),E:E,)):INDEX(B:B,MATCH(MAX(E$1:E64)+1,E:E,)),)))</f>
        <v>0</v>
      </c>
    </row>
    <row r="65" spans="1:6" hidden="1" x14ac:dyDescent="0.3">
      <c r="A65" t="str">
        <f t="shared" si="1"/>
        <v>Вх</v>
      </c>
      <c r="B65" s="1" t="s">
        <v>3</v>
      </c>
      <c r="C65" s="1" t="s">
        <v>36</v>
      </c>
      <c r="D65" s="1" t="s">
        <v>36</v>
      </c>
      <c r="E65">
        <f>IF(OR(B64="Исходящее сальдо",B66="Входящее сальдо"),MAX(E$1:E64)+1,)</f>
        <v>0</v>
      </c>
      <c r="F65">
        <f>SUMPRODUCT(--ISNUMBER(MATCH(G$2:H$2,INDEX(B:B,MATCH(MAX(E$1:E65),E:E,)):INDEX(B:B,MATCH(MAX(E$1:E65)+1,E:E,)),)))</f>
        <v>0</v>
      </c>
    </row>
    <row r="66" spans="1:6" hidden="1" x14ac:dyDescent="0.3">
      <c r="A66" t="str">
        <f t="shared" si="1"/>
        <v>Су</v>
      </c>
      <c r="B66" s="1" t="s">
        <v>5</v>
      </c>
      <c r="C66" s="1" t="s">
        <v>6</v>
      </c>
      <c r="D66" s="1" t="s">
        <v>6</v>
      </c>
      <c r="E66">
        <f>IF(OR(B65="Исходящее сальдо",B67="Входящее сальдо"),MAX(E$1:E65)+1,)</f>
        <v>0</v>
      </c>
      <c r="F66">
        <f>SUMPRODUCT(--ISNUMBER(MATCH(G$2:H$2,INDEX(B:B,MATCH(MAX(E$1:E66),E:E,)):INDEX(B:B,MATCH(MAX(E$1:E66)+1,E:E,)),)))</f>
        <v>0</v>
      </c>
    </row>
    <row r="67" spans="1:6" hidden="1" x14ac:dyDescent="0.3">
      <c r="A67" t="str">
        <f t="shared" si="1"/>
        <v>Ис</v>
      </c>
      <c r="B67" s="1" t="s">
        <v>4</v>
      </c>
      <c r="C67" s="1" t="s">
        <v>36</v>
      </c>
      <c r="D67" s="1" t="s">
        <v>36</v>
      </c>
      <c r="E67">
        <f>IF(OR(B66="Исходящее сальдо",B68="Входящее сальдо"),MAX(E$1:E66)+1,)</f>
        <v>0</v>
      </c>
      <c r="F67">
        <f>SUMPRODUCT(--ISNUMBER(MATCH(G$2:H$2,INDEX(B:B,MATCH(MAX(E$1:E67),E:E,)):INDEX(B:B,MATCH(MAX(E$1:E67)+1,E:E,)),)))</f>
        <v>0</v>
      </c>
    </row>
    <row r="68" spans="1:6" hidden="1" x14ac:dyDescent="0.3">
      <c r="A68" t="str">
        <f t="shared" si="1"/>
        <v/>
      </c>
      <c r="E68">
        <f>IF(OR(B67="Исходящее сальдо",B69="Входящее сальдо"),MAX(E$1:E67)+1,)</f>
        <v>24</v>
      </c>
      <c r="F68">
        <f>SUMPRODUCT(--ISNUMBER(MATCH(G$2:H$2,INDEX(B:B,MATCH(MAX(E$1:E68),E:E,)):INDEX(B:B,MATCH(MAX(E$1:E68)+1,E:E,)),)))</f>
        <v>0</v>
      </c>
    </row>
    <row r="69" spans="1:6" hidden="1" x14ac:dyDescent="0.3">
      <c r="A69" t="str">
        <f t="shared" si="1"/>
        <v>П-</v>
      </c>
      <c r="B69" s="1" t="s">
        <v>37</v>
      </c>
      <c r="E69">
        <f>IF(OR(B68="Исходящее сальдо",B70="Входящее сальдо"),MAX(E$1:E68)+1,)</f>
        <v>25</v>
      </c>
      <c r="F69">
        <f>SUMPRODUCT(--ISNUMBER(MATCH(G$2:H$2,INDEX(B:B,MATCH(MAX(E$1:E69),E:E,)):INDEX(B:B,MATCH(MAX(E$1:E69)+1,E:E,)),)))</f>
        <v>0</v>
      </c>
    </row>
    <row r="70" spans="1:6" hidden="1" x14ac:dyDescent="0.3">
      <c r="A70" t="str">
        <f t="shared" si="1"/>
        <v>Вх</v>
      </c>
      <c r="B70" s="1" t="s">
        <v>3</v>
      </c>
      <c r="C70" s="1" t="s">
        <v>38</v>
      </c>
      <c r="D70" s="1" t="s">
        <v>38</v>
      </c>
      <c r="E70">
        <f>IF(OR(B69="Исходящее сальдо",B71="Входящее сальдо"),MAX(E$1:E69)+1,)</f>
        <v>0</v>
      </c>
      <c r="F70">
        <f>SUMPRODUCT(--ISNUMBER(MATCH(G$2:H$2,INDEX(B:B,MATCH(MAX(E$1:E70),E:E,)):INDEX(B:B,MATCH(MAX(E$1:E70)+1,E:E,)),)))</f>
        <v>0</v>
      </c>
    </row>
    <row r="71" spans="1:6" hidden="1" x14ac:dyDescent="0.3">
      <c r="A71" t="str">
        <f t="shared" si="1"/>
        <v>Су</v>
      </c>
      <c r="B71" s="1" t="s">
        <v>5</v>
      </c>
      <c r="C71" s="1" t="s">
        <v>6</v>
      </c>
      <c r="D71" s="1" t="s">
        <v>6</v>
      </c>
      <c r="E71">
        <f>IF(OR(B70="Исходящее сальдо",B72="Входящее сальдо"),MAX(E$1:E70)+1,)</f>
        <v>0</v>
      </c>
      <c r="F71">
        <f>SUMPRODUCT(--ISNUMBER(MATCH(G$2:H$2,INDEX(B:B,MATCH(MAX(E$1:E71),E:E,)):INDEX(B:B,MATCH(MAX(E$1:E71)+1,E:E,)),)))</f>
        <v>0</v>
      </c>
    </row>
    <row r="72" spans="1:6" hidden="1" x14ac:dyDescent="0.3">
      <c r="A72" t="str">
        <f t="shared" si="1"/>
        <v>Ис</v>
      </c>
      <c r="B72" s="1" t="s">
        <v>4</v>
      </c>
      <c r="C72" s="1" t="s">
        <v>38</v>
      </c>
      <c r="D72" s="1" t="s">
        <v>38</v>
      </c>
      <c r="E72">
        <f>IF(OR(B71="Исходящее сальдо",B73="Входящее сальдо"),MAX(E$1:E71)+1,)</f>
        <v>0</v>
      </c>
      <c r="F72">
        <f>SUMPRODUCT(--ISNUMBER(MATCH(G$2:H$2,INDEX(B:B,MATCH(MAX(E$1:E72),E:E,)):INDEX(B:B,MATCH(MAX(E$1:E72)+1,E:E,)),)))</f>
        <v>0</v>
      </c>
    </row>
    <row r="73" spans="1:6" hidden="1" x14ac:dyDescent="0.3">
      <c r="A73" t="str">
        <f t="shared" si="1"/>
        <v/>
      </c>
      <c r="E73">
        <f>IF(OR(B72="Исходящее сальдо",B74="Входящее сальдо"),MAX(E$1:E72)+1,)</f>
        <v>26</v>
      </c>
      <c r="F73">
        <f>SUMPRODUCT(--ISNUMBER(MATCH(G$2:H$2,INDEX(B:B,MATCH(MAX(E$1:E73),E:E,)):INDEX(B:B,MATCH(MAX(E$1:E73)+1,E:E,)),)))</f>
        <v>0</v>
      </c>
    </row>
    <row r="74" spans="1:6" x14ac:dyDescent="0.3">
      <c r="A74" t="str">
        <f t="shared" si="1"/>
        <v>П-</v>
      </c>
      <c r="B74" s="9" t="s">
        <v>39</v>
      </c>
      <c r="C74" s="10"/>
      <c r="D74" s="11"/>
      <c r="E74">
        <f>IF(OR(B73="Исходящее сальдо",B75="Входящее сальдо"),MAX(E$1:E73)+1,)</f>
        <v>27</v>
      </c>
      <c r="F74">
        <f>SUMPRODUCT(--ISNUMBER(MATCH(G$2:H$2,INDEX(B:B,MATCH(MAX(E$1:E74),E:E,)):INDEX(B:B,MATCH(MAX(E$1:E74)+1,E:E,)),)))</f>
        <v>1</v>
      </c>
    </row>
    <row r="75" spans="1:6" x14ac:dyDescent="0.3">
      <c r="A75" t="str">
        <f t="shared" si="1"/>
        <v>Вх</v>
      </c>
      <c r="B75" s="12" t="s">
        <v>3</v>
      </c>
      <c r="C75" s="13" t="s">
        <v>40</v>
      </c>
      <c r="D75" s="14" t="s">
        <v>40</v>
      </c>
      <c r="E75">
        <f>IF(OR(B74="Исходящее сальдо",B76="Входящее сальдо"),MAX(E$1:E74)+1,)</f>
        <v>0</v>
      </c>
      <c r="F75">
        <f>SUMPRODUCT(--ISNUMBER(MATCH(G$2:H$2,INDEX(B:B,MATCH(MAX(E$1:E75),E:E,)):INDEX(B:B,MATCH(MAX(E$1:E75)+1,E:E,)),)))</f>
        <v>1</v>
      </c>
    </row>
    <row r="76" spans="1:6" x14ac:dyDescent="0.3">
      <c r="A76" t="str">
        <f t="shared" si="1"/>
        <v>22</v>
      </c>
      <c r="B76" s="12" t="s">
        <v>41</v>
      </c>
      <c r="C76" s="13" t="s">
        <v>6</v>
      </c>
      <c r="D76" s="14" t="s">
        <v>56</v>
      </c>
      <c r="E76">
        <f>IF(OR(B75="Исходящее сальдо",B77="Входящее сальдо"),MAX(E$1:E75)+1,)</f>
        <v>0</v>
      </c>
      <c r="F76">
        <f>SUMPRODUCT(--ISNUMBER(MATCH(G$2:H$2,INDEX(B:B,MATCH(MAX(E$1:E76),E:E,)):INDEX(B:B,MATCH(MAX(E$1:E76)+1,E:E,)),)))</f>
        <v>1</v>
      </c>
    </row>
    <row r="77" spans="1:6" x14ac:dyDescent="0.3">
      <c r="A77" t="str">
        <f t="shared" si="1"/>
        <v>51</v>
      </c>
      <c r="B77" s="12">
        <v>510101</v>
      </c>
      <c r="C77" s="13" t="s">
        <v>56</v>
      </c>
      <c r="D77" s="14" t="s">
        <v>6</v>
      </c>
      <c r="E77">
        <f>IF(OR(B76="Исходящее сальдо",B78="Входящее сальдо"),MAX(E$1:E76)+1,)</f>
        <v>0</v>
      </c>
      <c r="F77">
        <f>SUMPRODUCT(--ISNUMBER(MATCH(G$2:H$2,INDEX(B:B,MATCH(MAX(E$1:E77),E:E,)):INDEX(B:B,MATCH(MAX(E$1:E77)+1,E:E,)),)))</f>
        <v>1</v>
      </c>
    </row>
    <row r="78" spans="1:6" x14ac:dyDescent="0.3">
      <c r="A78" t="str">
        <f t="shared" si="1"/>
        <v>68</v>
      </c>
      <c r="B78" s="12">
        <v>680001</v>
      </c>
      <c r="C78" s="13" t="s">
        <v>6</v>
      </c>
      <c r="D78" s="14" t="s">
        <v>6</v>
      </c>
      <c r="E78">
        <f>IF(OR(B77="Исходящее сальдо",B79="Входящее сальдо"),MAX(E$1:E77)+1,)</f>
        <v>0</v>
      </c>
      <c r="F78">
        <f>SUMPRODUCT(--ISNUMBER(MATCH(G$2:H$2,INDEX(B:B,MATCH(MAX(E$1:E78),E:E,)):INDEX(B:B,MATCH(MAX(E$1:E78)+1,E:E,)),)))</f>
        <v>1</v>
      </c>
    </row>
    <row r="79" spans="1:6" x14ac:dyDescent="0.3">
      <c r="A79" t="str">
        <f t="shared" si="1"/>
        <v>Су</v>
      </c>
      <c r="B79" s="12" t="s">
        <v>5</v>
      </c>
      <c r="C79" s="13" t="s">
        <v>56</v>
      </c>
      <c r="D79" s="14" t="s">
        <v>56</v>
      </c>
      <c r="E79">
        <f>IF(OR(B78="Исходящее сальдо",B80="Входящее сальдо"),MAX(E$1:E78)+1,)</f>
        <v>0</v>
      </c>
      <c r="F79">
        <f>SUMPRODUCT(--ISNUMBER(MATCH(G$2:H$2,INDEX(B:B,MATCH(MAX(E$1:E79),E:E,)):INDEX(B:B,MATCH(MAX(E$1:E79)+1,E:E,)),)))</f>
        <v>1</v>
      </c>
    </row>
    <row r="80" spans="1:6" x14ac:dyDescent="0.3">
      <c r="A80" t="str">
        <f t="shared" si="1"/>
        <v>Ис</v>
      </c>
      <c r="B80" s="15" t="s">
        <v>4</v>
      </c>
      <c r="C80" s="16" t="s">
        <v>57</v>
      </c>
      <c r="D80" s="17" t="s">
        <v>57</v>
      </c>
      <c r="E80">
        <f>IF(OR(B79="Исходящее сальдо",B81="Входящее сальдо"),MAX(E$1:E79)+1,)</f>
        <v>0</v>
      </c>
      <c r="F80">
        <f>SUMPRODUCT(--ISNUMBER(MATCH(G$2:H$2,INDEX(B:B,MATCH(MAX(E$1:E80),E:E,)):INDEX(B:B,MATCH(MAX(E$1:E80)+1,E:E,)),)))</f>
        <v>1</v>
      </c>
    </row>
    <row r="81" spans="1:6" hidden="1" x14ac:dyDescent="0.3">
      <c r="A81" t="str">
        <f t="shared" si="1"/>
        <v/>
      </c>
      <c r="E81">
        <f>IF(OR(B80="Исходящее сальдо",B82="Входящее сальдо"),MAX(E$1:E80)+1,)</f>
        <v>28</v>
      </c>
      <c r="F81">
        <f>SUMPRODUCT(--ISNUMBER(MATCH(G$2:H$2,INDEX(B:B,MATCH(MAX(E$1:E81),E:E,)):INDEX(B:B,MATCH(MAX(E$1:E81)+1,E:E,)),)))</f>
        <v>0</v>
      </c>
    </row>
    <row r="82" spans="1:6" hidden="1" x14ac:dyDescent="0.3">
      <c r="A82" t="str">
        <f t="shared" si="1"/>
        <v>П-</v>
      </c>
      <c r="B82" s="1" t="s">
        <v>42</v>
      </c>
      <c r="E82">
        <f>IF(OR(B81="Исходящее сальдо",B83="Входящее сальдо"),MAX(E$1:E81)+1,)</f>
        <v>29</v>
      </c>
      <c r="F82">
        <f>SUMPRODUCT(--ISNUMBER(MATCH(G$2:H$2,INDEX(B:B,MATCH(MAX(E$1:E82),E:E,)):INDEX(B:B,MATCH(MAX(E$1:E82)+1,E:E,)),)))</f>
        <v>0</v>
      </c>
    </row>
    <row r="83" spans="1:6" hidden="1" x14ac:dyDescent="0.3">
      <c r="A83" t="str">
        <f t="shared" si="1"/>
        <v>Вх</v>
      </c>
      <c r="B83" s="1" t="s">
        <v>3</v>
      </c>
      <c r="C83" s="1" t="s">
        <v>43</v>
      </c>
      <c r="D83" s="1" t="s">
        <v>43</v>
      </c>
      <c r="E83">
        <f>IF(OR(B82="Исходящее сальдо",B84="Входящее сальдо"),MAX(E$1:E82)+1,)</f>
        <v>0</v>
      </c>
      <c r="F83">
        <f>SUMPRODUCT(--ISNUMBER(MATCH(G$2:H$2,INDEX(B:B,MATCH(MAX(E$1:E83),E:E,)):INDEX(B:B,MATCH(MAX(E$1:E83)+1,E:E,)),)))</f>
        <v>0</v>
      </c>
    </row>
    <row r="84" spans="1:6" hidden="1" x14ac:dyDescent="0.3">
      <c r="A84" t="str">
        <f t="shared" si="1"/>
        <v>Су</v>
      </c>
      <c r="B84" s="1" t="s">
        <v>5</v>
      </c>
      <c r="C84" s="1" t="s">
        <v>6</v>
      </c>
      <c r="D84" s="1" t="s">
        <v>6</v>
      </c>
      <c r="E84">
        <f>IF(OR(B83="Исходящее сальдо",B85="Входящее сальдо"),MAX(E$1:E83)+1,)</f>
        <v>0</v>
      </c>
      <c r="F84">
        <f>SUMPRODUCT(--ISNUMBER(MATCH(G$2:H$2,INDEX(B:B,MATCH(MAX(E$1:E84),E:E,)):INDEX(B:B,MATCH(MAX(E$1:E84)+1,E:E,)),)))</f>
        <v>0</v>
      </c>
    </row>
    <row r="85" spans="1:6" hidden="1" x14ac:dyDescent="0.3">
      <c r="A85" t="str">
        <f t="shared" si="1"/>
        <v>Ис</v>
      </c>
      <c r="B85" s="1" t="s">
        <v>4</v>
      </c>
      <c r="C85" s="1" t="s">
        <v>43</v>
      </c>
      <c r="D85" s="1" t="s">
        <v>43</v>
      </c>
      <c r="E85">
        <f>IF(OR(B84="Исходящее сальдо",B86="Входящее сальдо"),MAX(E$1:E84)+1,)</f>
        <v>0</v>
      </c>
      <c r="F85">
        <f>SUMPRODUCT(--ISNUMBER(MATCH(G$2:H$2,INDEX(B:B,MATCH(MAX(E$1:E85),E:E,)):INDEX(B:B,MATCH(MAX(E$1:E85)+1,E:E,)),)))</f>
        <v>0</v>
      </c>
    </row>
    <row r="86" spans="1:6" hidden="1" x14ac:dyDescent="0.3">
      <c r="A86" t="str">
        <f t="shared" si="1"/>
        <v/>
      </c>
      <c r="E86">
        <f>IF(OR(B85="Исходящее сальдо",B87="Входящее сальдо"),MAX(E$1:E85)+1,)</f>
        <v>30</v>
      </c>
      <c r="F86">
        <f>SUMPRODUCT(--ISNUMBER(MATCH(G$2:H$2,INDEX(B:B,MATCH(MAX(E$1:E86),E:E,)):INDEX(B:B,MATCH(MAX(E$1:E86)+1,E:E,)),)))</f>
        <v>0</v>
      </c>
    </row>
    <row r="87" spans="1:6" hidden="1" x14ac:dyDescent="0.3">
      <c r="A87" t="str">
        <f t="shared" si="1"/>
        <v>П-</v>
      </c>
      <c r="B87" s="1" t="s">
        <v>44</v>
      </c>
      <c r="E87">
        <f>IF(OR(B86="Исходящее сальдо",B88="Входящее сальдо"),MAX(E$1:E86)+1,)</f>
        <v>31</v>
      </c>
      <c r="F87">
        <f>SUMPRODUCT(--ISNUMBER(MATCH(G$2:H$2,INDEX(B:B,MATCH(MAX(E$1:E87),E:E,)):INDEX(B:B,MATCH(MAX(E$1:E87)+1,E:E,)),)))</f>
        <v>0</v>
      </c>
    </row>
    <row r="88" spans="1:6" hidden="1" x14ac:dyDescent="0.3">
      <c r="A88" t="str">
        <f t="shared" si="1"/>
        <v>Вх</v>
      </c>
      <c r="B88" s="1" t="s">
        <v>3</v>
      </c>
      <c r="C88" s="1" t="s">
        <v>45</v>
      </c>
      <c r="D88" s="1" t="s">
        <v>45</v>
      </c>
      <c r="E88">
        <f>IF(OR(B87="Исходящее сальдо",B89="Входящее сальдо"),MAX(E$1:E87)+1,)</f>
        <v>0</v>
      </c>
      <c r="F88">
        <f>SUMPRODUCT(--ISNUMBER(MATCH(G$2:H$2,INDEX(B:B,MATCH(MAX(E$1:E88),E:E,)):INDEX(B:B,MATCH(MAX(E$1:E88)+1,E:E,)),)))</f>
        <v>0</v>
      </c>
    </row>
    <row r="89" spans="1:6" hidden="1" x14ac:dyDescent="0.3">
      <c r="A89" t="str">
        <f t="shared" si="1"/>
        <v>Су</v>
      </c>
      <c r="B89" s="1" t="s">
        <v>5</v>
      </c>
      <c r="C89" s="1" t="s">
        <v>6</v>
      </c>
      <c r="D89" s="1" t="s">
        <v>6</v>
      </c>
      <c r="E89">
        <f>IF(OR(B88="Исходящее сальдо",B90="Входящее сальдо"),MAX(E$1:E88)+1,)</f>
        <v>0</v>
      </c>
      <c r="F89">
        <f>SUMPRODUCT(--ISNUMBER(MATCH(G$2:H$2,INDEX(B:B,MATCH(MAX(E$1:E89),E:E,)):INDEX(B:B,MATCH(MAX(E$1:E89)+1,E:E,)),)))</f>
        <v>0</v>
      </c>
    </row>
    <row r="90" spans="1:6" hidden="1" x14ac:dyDescent="0.3">
      <c r="A90" t="str">
        <f t="shared" si="1"/>
        <v>Ис</v>
      </c>
      <c r="B90" s="1" t="s">
        <v>4</v>
      </c>
      <c r="C90" s="1" t="s">
        <v>45</v>
      </c>
      <c r="D90" s="1" t="s">
        <v>45</v>
      </c>
      <c r="E90">
        <f>IF(OR(B89="Исходящее сальдо",B91="Входящее сальдо"),MAX(E$1:E89)+1,)</f>
        <v>0</v>
      </c>
      <c r="F90">
        <f>SUMPRODUCT(--ISNUMBER(MATCH(G$2:H$2,INDEX(B:B,MATCH(MAX(E$1:E90),E:E,)):INDEX(B:B,MATCH(MAX(E$1:E90)+1,E:E,)),)))</f>
        <v>0</v>
      </c>
    </row>
    <row r="91" spans="1:6" hidden="1" x14ac:dyDescent="0.3">
      <c r="A91" t="str">
        <f t="shared" si="1"/>
        <v/>
      </c>
      <c r="E91">
        <f>IF(OR(B90="Исходящее сальдо",B92="Входящее сальдо"),MAX(E$1:E90)+1,)</f>
        <v>32</v>
      </c>
      <c r="F91">
        <f>SUMPRODUCT(--ISNUMBER(MATCH(G$2:H$2,INDEX(B:B,MATCH(MAX(E$1:E91),E:E,)):INDEX(B:B,MATCH(MAX(E$1:E91)+1,E:E,)),)))</f>
        <v>0</v>
      </c>
    </row>
    <row r="92" spans="1:6" hidden="1" x14ac:dyDescent="0.3">
      <c r="A92" t="str">
        <f t="shared" si="1"/>
        <v>П-</v>
      </c>
      <c r="B92" s="1" t="s">
        <v>46</v>
      </c>
      <c r="E92">
        <f>IF(OR(B91="Исходящее сальдо",B93="Входящее сальдо"),MAX(E$1:E91)+1,)</f>
        <v>33</v>
      </c>
      <c r="F92">
        <f>SUMPRODUCT(--ISNUMBER(MATCH(G$2:H$2,INDEX(B:B,MATCH(MAX(E$1:E92),E:E,)):INDEX(B:B,MATCH(MAX(E$1:E92)+1,E:E,)),)))</f>
        <v>0</v>
      </c>
    </row>
    <row r="93" spans="1:6" hidden="1" x14ac:dyDescent="0.3">
      <c r="A93" t="str">
        <f t="shared" si="1"/>
        <v>Вх</v>
      </c>
      <c r="B93" s="1" t="s">
        <v>3</v>
      </c>
      <c r="C93" s="1" t="s">
        <v>47</v>
      </c>
      <c r="D93" s="1" t="s">
        <v>47</v>
      </c>
      <c r="E93">
        <f>IF(OR(B92="Исходящее сальдо",B94="Входящее сальдо"),MAX(E$1:E92)+1,)</f>
        <v>0</v>
      </c>
      <c r="F93">
        <f>SUMPRODUCT(--ISNUMBER(MATCH(G$2:H$2,INDEX(B:B,MATCH(MAX(E$1:E93),E:E,)):INDEX(B:B,MATCH(MAX(E$1:E93)+1,E:E,)),)))</f>
        <v>0</v>
      </c>
    </row>
    <row r="94" spans="1:6" hidden="1" x14ac:dyDescent="0.3">
      <c r="A94" t="str">
        <f t="shared" si="1"/>
        <v>Су</v>
      </c>
      <c r="B94" s="1" t="s">
        <v>5</v>
      </c>
      <c r="C94" s="1" t="s">
        <v>6</v>
      </c>
      <c r="D94" s="1" t="s">
        <v>6</v>
      </c>
      <c r="E94">
        <f>IF(OR(B93="Исходящее сальдо",B95="Входящее сальдо"),MAX(E$1:E93)+1,)</f>
        <v>0</v>
      </c>
      <c r="F94">
        <f>SUMPRODUCT(--ISNUMBER(MATCH(G$2:H$2,INDEX(B:B,MATCH(MAX(E$1:E94),E:E,)):INDEX(B:B,MATCH(MAX(E$1:E94)+1,E:E,)),)))</f>
        <v>0</v>
      </c>
    </row>
    <row r="95" spans="1:6" hidden="1" x14ac:dyDescent="0.3">
      <c r="A95" t="str">
        <f t="shared" si="1"/>
        <v>Ис</v>
      </c>
      <c r="B95" s="1" t="s">
        <v>4</v>
      </c>
      <c r="C95" s="1" t="s">
        <v>47</v>
      </c>
      <c r="D95" s="1" t="s">
        <v>47</v>
      </c>
      <c r="E95">
        <f>IF(OR(B94="Исходящее сальдо",B96="Входящее сальдо"),MAX(E$1:E94)+1,)</f>
        <v>0</v>
      </c>
      <c r="F95">
        <f>SUMPRODUCT(--ISNUMBER(MATCH(G$2:H$2,INDEX(B:B,MATCH(MAX(E$1:E95),E:E,)):INDEX(B:B,MATCH(MAX(E$1:E95)+1,E:E,)),)))</f>
        <v>0</v>
      </c>
    </row>
    <row r="96" spans="1:6" hidden="1" x14ac:dyDescent="0.3">
      <c r="A96" t="str">
        <f t="shared" si="1"/>
        <v/>
      </c>
      <c r="E96">
        <f>IF(OR(B95="Исходящее сальдо",B97="Входящее сальдо"),MAX(E$1:E95)+1,)</f>
        <v>34</v>
      </c>
      <c r="F96">
        <f>SUMPRODUCT(--ISNUMBER(MATCH(G$2:H$2,INDEX(B:B,MATCH(MAX(E$1:E96),E:E,)):INDEX(B:B,MATCH(MAX(E$1:E96)+1,E:E,)),)))</f>
        <v>0</v>
      </c>
    </row>
    <row r="97" spans="1:6" x14ac:dyDescent="0.3">
      <c r="A97" t="str">
        <f t="shared" si="1"/>
        <v>П-</v>
      </c>
      <c r="B97" s="18" t="s">
        <v>48</v>
      </c>
      <c r="C97" s="19"/>
      <c r="D97" s="20"/>
      <c r="E97">
        <f>IF(OR(B96="Исходящее сальдо",B98="Входящее сальдо"),MAX(E$1:E96)+1,)</f>
        <v>35</v>
      </c>
      <c r="F97">
        <f>SUMPRODUCT(--ISNUMBER(MATCH(G$2:H$2,INDEX(B:B,MATCH(MAX(E$1:E97),E:E,)):INDEX(B:B,MATCH(MAX(E$1:E97)+1,E:E,)),)))</f>
        <v>1</v>
      </c>
    </row>
    <row r="98" spans="1:6" x14ac:dyDescent="0.3">
      <c r="A98" t="str">
        <f t="shared" si="1"/>
        <v>Вх</v>
      </c>
      <c r="B98" s="23" t="s">
        <v>3</v>
      </c>
      <c r="C98" s="13" t="s">
        <v>49</v>
      </c>
      <c r="D98" s="22" t="s">
        <v>49</v>
      </c>
      <c r="E98">
        <f>IF(OR(B97="Исходящее сальдо",B99="Входящее сальдо"),MAX(E$1:E97)+1,)</f>
        <v>0</v>
      </c>
      <c r="F98">
        <f>SUMPRODUCT(--ISNUMBER(MATCH(G$2:H$2,INDEX(B:B,MATCH(MAX(E$1:E98),E:E,)):INDEX(B:B,MATCH(MAX(E$1:E98)+1,E:E,)),)))</f>
        <v>1</v>
      </c>
    </row>
    <row r="99" spans="1:6" x14ac:dyDescent="0.3">
      <c r="A99" t="str">
        <f t="shared" si="1"/>
        <v>22</v>
      </c>
      <c r="B99" s="23" t="s">
        <v>11</v>
      </c>
      <c r="C99" s="13" t="s">
        <v>6</v>
      </c>
      <c r="D99" s="22" t="s">
        <v>50</v>
      </c>
      <c r="E99">
        <f>IF(OR(B98="Исходящее сальдо",B100="Входящее сальдо"),MAX(E$1:E98)+1,)</f>
        <v>0</v>
      </c>
      <c r="F99">
        <f>SUMPRODUCT(--ISNUMBER(MATCH(G$2:H$2,INDEX(B:B,MATCH(MAX(E$1:E99),E:E,)):INDEX(B:B,MATCH(MAX(E$1:E99)+1,E:E,)),)))</f>
        <v>1</v>
      </c>
    </row>
    <row r="100" spans="1:6" x14ac:dyDescent="0.3">
      <c r="A100" t="str">
        <f t="shared" si="1"/>
        <v>51</v>
      </c>
      <c r="B100" s="23">
        <v>510101</v>
      </c>
      <c r="C100" s="13" t="s">
        <v>50</v>
      </c>
      <c r="D100" s="22" t="s">
        <v>6</v>
      </c>
      <c r="E100">
        <f>IF(OR(B99="Исходящее сальдо",B101="Входящее сальдо"),MAX(E$1:E99)+1,)</f>
        <v>0</v>
      </c>
      <c r="F100">
        <f>SUMPRODUCT(--ISNUMBER(MATCH(G$2:H$2,INDEX(B:B,MATCH(MAX(E$1:E100),E:E,)):INDEX(B:B,MATCH(MAX(E$1:E100)+1,E:E,)),)))</f>
        <v>1</v>
      </c>
    </row>
    <row r="101" spans="1:6" x14ac:dyDescent="0.3">
      <c r="A101" t="str">
        <f t="shared" si="1"/>
        <v>68</v>
      </c>
      <c r="B101" s="23">
        <v>680001</v>
      </c>
      <c r="C101" s="13" t="s">
        <v>6</v>
      </c>
      <c r="D101" s="22" t="s">
        <v>6</v>
      </c>
      <c r="E101">
        <f>IF(OR(B100="Исходящее сальдо",B102="Входящее сальдо"),MAX(E$1:E100)+1,)</f>
        <v>0</v>
      </c>
      <c r="F101">
        <f>SUMPRODUCT(--ISNUMBER(MATCH(G$2:H$2,INDEX(B:B,MATCH(MAX(E$1:E101),E:E,)):INDEX(B:B,MATCH(MAX(E$1:E101)+1,E:E,)),)))</f>
        <v>1</v>
      </c>
    </row>
    <row r="102" spans="1:6" x14ac:dyDescent="0.3">
      <c r="A102" t="str">
        <f t="shared" si="1"/>
        <v>Су</v>
      </c>
      <c r="B102" s="23" t="s">
        <v>5</v>
      </c>
      <c r="C102" s="13" t="s">
        <v>50</v>
      </c>
      <c r="D102" s="22" t="s">
        <v>50</v>
      </c>
      <c r="E102">
        <f>IF(OR(B101="Исходящее сальдо",B103="Входящее сальдо"),MAX(E$1:E101)+1,)</f>
        <v>0</v>
      </c>
      <c r="F102">
        <f>SUMPRODUCT(--ISNUMBER(MATCH(G$2:H$2,INDEX(B:B,MATCH(MAX(E$1:E102),E:E,)):INDEX(B:B,MATCH(MAX(E$1:E102)+1,E:E,)),)))</f>
        <v>1</v>
      </c>
    </row>
    <row r="103" spans="1:6" x14ac:dyDescent="0.3">
      <c r="A103" t="str">
        <f t="shared" si="1"/>
        <v>Ис</v>
      </c>
      <c r="B103" s="21" t="s">
        <v>4</v>
      </c>
      <c r="C103" s="24" t="s">
        <v>51</v>
      </c>
      <c r="D103" s="25" t="s">
        <v>51</v>
      </c>
      <c r="E103">
        <f>IF(OR(B102="Исходящее сальдо",B104="Входящее сальдо"),MAX(E$1:E102)+1,)</f>
        <v>0</v>
      </c>
      <c r="F103">
        <f>SUMPRODUCT(--ISNUMBER(MATCH(G$2:H$2,INDEX(B:B,MATCH(MAX(E$1:E103),E:E,)):INDEX(B:B,MATCH(MAX(E$1:E103)+1,E:E,)),)))</f>
        <v>1</v>
      </c>
    </row>
    <row r="104" spans="1:6" ht="17.25" hidden="1" customHeight="1" x14ac:dyDescent="0.3">
      <c r="A104" t="str">
        <f t="shared" si="1"/>
        <v/>
      </c>
      <c r="E104">
        <f>IF(OR(B103="Исходящее сальдо",B105="Входящее сальдо"),MAX(E$1:E103)+1,)</f>
        <v>36</v>
      </c>
      <c r="F104">
        <f>SUMPRODUCT(--ISNUMBER(MATCH(G$2:H$2,INDEX(B:B,MATCH(MAX(E$1:E104),E:E,)):INDEX(B:B,MATCH(MAX(E$1:E104)+1,E:E,)),)))</f>
        <v>0</v>
      </c>
    </row>
  </sheetData>
  <autoFilter ref="B1:F104">
    <filterColumn colId="4">
      <filters>
        <filter val="1"/>
      </filters>
    </filterColumn>
  </autoFilter>
  <mergeCells count="1">
    <mergeCell ref="Q3:S3"/>
  </mergeCells>
  <conditionalFormatting sqref="B1:D1048576">
    <cfRule type="expression" dxfId="5" priority="1">
      <formula>$B1=$H$2</formula>
    </cfRule>
    <cfRule type="expression" dxfId="4" priority="10">
      <formula>$B1=$G$2</formula>
    </cfRule>
  </conditionalFormatting>
  <conditionalFormatting sqref="B1:B1048576">
    <cfRule type="expression" dxfId="3" priority="2">
      <formula>$A1=$L$2</formula>
    </cfRule>
    <cfRule type="expression" dxfId="2" priority="3">
      <formula>$A1=$K$2</formula>
    </cfRule>
    <cfRule type="expression" dxfId="1" priority="4">
      <formula>$A1=$J$2</formula>
    </cfRule>
    <cfRule type="expression" dxfId="0" priority="5">
      <formula>$A1=$I$2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Intel</cp:lastModifiedBy>
  <dcterms:created xsi:type="dcterms:W3CDTF">2016-11-15T16:07:49Z</dcterms:created>
  <dcterms:modified xsi:type="dcterms:W3CDTF">2020-07-24T14:14:24Z</dcterms:modified>
</cp:coreProperties>
</file>