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C1B9DE39-FFA9-4A00-9373-825C6889EC1B}" xr6:coauthVersionLast="45" xr6:coauthVersionMax="45" xr10:uidLastSave="{00000000-0000-0000-0000-000000000000}"/>
  <bookViews>
    <workbookView xWindow="-120" yWindow="-120" windowWidth="29040" windowHeight="15840" tabRatio="859" xr2:uid="{00000000-000D-0000-FFFF-FFFF00000000}"/>
  </bookViews>
  <sheets>
    <sheet name="ИСТ_ДАННЫЕ" sheetId="1" r:id="rId1"/>
    <sheet name="ФАКТОРЫ_ВЛИЯНИЯ_2017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  <c r="G49" i="1"/>
  <c r="G50" i="1"/>
  <c r="G51" i="1"/>
  <c r="G39" i="1"/>
</calcChain>
</file>

<file path=xl/sharedStrings.xml><?xml version="1.0" encoding="utf-8"?>
<sst xmlns="http://schemas.openxmlformats.org/spreadsheetml/2006/main" count="129" uniqueCount="69">
  <si>
    <t>Год-Месяц</t>
  </si>
  <si>
    <t>Месяц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</si>
  <si>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</si>
  <si>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</si>
  <si>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</si>
  <si>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</si>
  <si>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</si>
  <si>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</si>
  <si>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</si>
  <si>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</si>
  <si>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</si>
  <si>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</si>
  <si>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</si>
  <si>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НомМесяца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</si>
  <si>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</si>
  <si>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</si>
  <si>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</si>
  <si>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</si>
  <si>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</si>
  <si>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</si>
  <si>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</si>
  <si>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</si>
  <si>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</si>
  <si>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</si>
  <si>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</si>
  <si>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</si>
  <si>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МесяцИмя</t>
  </si>
  <si>
    <t>Год</t>
  </si>
  <si>
    <t>2014-12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</si>
  <si>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</si>
  <si>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</si>
  <si>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</si>
  <si>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</si>
  <si>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</si>
  <si>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</si>
  <si>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</si>
  <si>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</si>
  <si>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</si>
  <si>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</si>
  <si>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</si>
  <si>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</si>
  <si>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</si>
  <si>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</si>
  <si>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</si>
  <si>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</si>
  <si>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</si>
  <si>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</si>
  <si>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</si>
  <si>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</si>
  <si>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</si>
  <si>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</si>
  <si>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</si>
  <si>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Категория-А, шт.</t>
  </si>
  <si>
    <t>ИСТОРИЧЕСКИЕ ДАННЫЕ ПРОДАЖ КОМПАНИИ ПО КАТЕГОРИИ ПРОДУКТА "КАТЕГОРИЯ-А" В ШТ.</t>
  </si>
  <si>
    <t>Вывод с рынка Бренда-В (коэффициент снижения общих продаж в шт, за счет постепенного уменьшения продаж в шт. Бренда-В)</t>
  </si>
  <si>
    <t>Запуск нового бренда "Бренд-С" (помесячный прогноз продаж Бренда-С" в штуках с учетом сезонности)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</si>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</sst>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G51"/>
  <sheetViews>
    <sheetView tabSelected="1" topLeftCell="A25" workbookViewId="0">
      <selection activeCell="G40" sqref="G40"/>
    </sheetView>
  </sheetViews>
  <sheetFormatPr defaultRowHeight="15" x14ac:dyDescent="0.25"/>
  <cols>
    <col min="1" max="2" width="5.85546875" customWidth="1"/>
    <col min="3" max="3" width="8" customWidth="1"/>
    <col min="4" max="4" width="7" bestFit="1" customWidth="1"/>
    <col min="5" max="5" width="7.42578125" customWidth="1"/>
    <col min="6" max="6" width="6.85546875" customWidth="1"/>
    <col min="7" max="7" width="14" customWidth="1"/>
    <col min="9" max="9" width="11.5703125" bestFit="1" customWidth="1"/>
  </cols>
  <sheetData>
    <row r="1" spans="2:7" x14ac:dyDescent="0.25">
      <c r="B1" s="11" t="s">
        <v>53</v>
      </c>
    </row>
    <row r="3" spans="2:7" ht="30" x14ac:dyDescent="0.25">
      <c r="B3" s="1" t="s">
        <v>27</v>
      </c>
      <c r="C3" s="1" t="s">
        <v>0</v>
      </c>
      <c r="D3" s="1" t="s">
        <v>1</v>
      </c>
      <c r="E3" s="1" t="s">
        <v>26</v>
      </c>
      <c r="F3" s="1" t="s">
        <v>13</v>
      </c>
      <c r="G3" s="12" t="s">
        <v>52</v>
      </c>
    </row>
    <row r="4" spans="2:7" x14ac:dyDescent="0.25">
      <c r="B4" s="8">
        <v>2014</v>
      </c>
      <c r="C4" s="2" t="s">
        <v>2</v>
      </c>
      <c r="D4" s="8">
        <v>1</v>
      </c>
      <c r="E4" s="8" t="s">
        <v>14</v>
      </c>
      <c r="F4" s="8">
        <v>1</v>
      </c>
      <c r="G4" s="3">
        <v>206951</v>
      </c>
    </row>
    <row r="5" spans="2:7" x14ac:dyDescent="0.25">
      <c r="B5" s="9">
        <v>2014</v>
      </c>
      <c r="C5" s="4" t="s">
        <v>3</v>
      </c>
      <c r="D5" s="9">
        <v>2</v>
      </c>
      <c r="E5" s="9" t="s">
        <v>15</v>
      </c>
      <c r="F5" s="9">
        <v>2</v>
      </c>
      <c r="G5" s="5">
        <v>317474</v>
      </c>
    </row>
    <row r="6" spans="2:7" x14ac:dyDescent="0.25">
      <c r="B6" s="9">
        <v>2014</v>
      </c>
      <c r="C6" s="4" t="s">
        <v>4</v>
      </c>
      <c r="D6" s="9">
        <v>3</v>
      </c>
      <c r="E6" s="9" t="s">
        <v>16</v>
      </c>
      <c r="F6" s="9">
        <v>3</v>
      </c>
      <c r="G6" s="5">
        <v>495959</v>
      </c>
    </row>
    <row r="7" spans="2:7" x14ac:dyDescent="0.25">
      <c r="B7" s="9">
        <v>2014</v>
      </c>
      <c r="C7" s="4" t="s">
        <v>5</v>
      </c>
      <c r="D7" s="9">
        <v>4</v>
      </c>
      <c r="E7" s="9" t="s">
        <v>17</v>
      </c>
      <c r="F7" s="9">
        <v>4</v>
      </c>
      <c r="G7" s="5">
        <v>393399</v>
      </c>
    </row>
    <row r="8" spans="2:7" x14ac:dyDescent="0.25">
      <c r="B8" s="9">
        <v>2014</v>
      </c>
      <c r="C8" s="4" t="s">
        <v>6</v>
      </c>
      <c r="D8" s="9">
        <v>5</v>
      </c>
      <c r="E8" s="9" t="s">
        <v>18</v>
      </c>
      <c r="F8" s="9">
        <v>5</v>
      </c>
      <c r="G8" s="5">
        <v>456854</v>
      </c>
    </row>
    <row r="9" spans="2:7" x14ac:dyDescent="0.25">
      <c r="B9" s="9">
        <v>2014</v>
      </c>
      <c r="C9" s="4" t="s">
        <v>7</v>
      </c>
      <c r="D9" s="9">
        <v>6</v>
      </c>
      <c r="E9" s="9" t="s">
        <v>19</v>
      </c>
      <c r="F9" s="9">
        <v>6</v>
      </c>
      <c r="G9" s="5">
        <v>390418</v>
      </c>
    </row>
    <row r="10" spans="2:7" x14ac:dyDescent="0.25">
      <c r="B10" s="9">
        <v>2014</v>
      </c>
      <c r="C10" s="4" t="s">
        <v>8</v>
      </c>
      <c r="D10" s="9">
        <v>7</v>
      </c>
      <c r="E10" s="9" t="s">
        <v>20</v>
      </c>
      <c r="F10" s="9">
        <v>7</v>
      </c>
      <c r="G10" s="5">
        <v>384459</v>
      </c>
    </row>
    <row r="11" spans="2:7" x14ac:dyDescent="0.25">
      <c r="B11" s="9">
        <v>2014</v>
      </c>
      <c r="C11" s="4" t="s">
        <v>9</v>
      </c>
      <c r="D11" s="9">
        <v>8</v>
      </c>
      <c r="E11" s="9" t="s">
        <v>21</v>
      </c>
      <c r="F11" s="9">
        <v>8</v>
      </c>
      <c r="G11" s="5">
        <v>425874</v>
      </c>
    </row>
    <row r="12" spans="2:7" x14ac:dyDescent="0.25">
      <c r="B12" s="9">
        <v>2014</v>
      </c>
      <c r="C12" s="4" t="s">
        <v>10</v>
      </c>
      <c r="D12" s="9">
        <v>9</v>
      </c>
      <c r="E12" s="9" t="s">
        <v>22</v>
      </c>
      <c r="F12" s="9">
        <v>9</v>
      </c>
      <c r="G12" s="5">
        <v>368832</v>
      </c>
    </row>
    <row r="13" spans="2:7" x14ac:dyDescent="0.25">
      <c r="B13" s="9">
        <v>2014</v>
      </c>
      <c r="C13" s="4" t="s">
        <v>11</v>
      </c>
      <c r="D13" s="9">
        <v>10</v>
      </c>
      <c r="E13" s="9" t="s">
        <v>23</v>
      </c>
      <c r="F13" s="9">
        <v>10</v>
      </c>
      <c r="G13" s="5">
        <v>406465</v>
      </c>
    </row>
    <row r="14" spans="2:7" x14ac:dyDescent="0.25">
      <c r="B14" s="9">
        <v>2014</v>
      </c>
      <c r="C14" s="4" t="s">
        <v>12</v>
      </c>
      <c r="D14" s="9">
        <v>11</v>
      </c>
      <c r="E14" s="9" t="s">
        <v>24</v>
      </c>
      <c r="F14" s="9">
        <v>11</v>
      </c>
      <c r="G14" s="5">
        <v>290204</v>
      </c>
    </row>
    <row r="15" spans="2:7" x14ac:dyDescent="0.25">
      <c r="B15" s="9">
        <v>2014</v>
      </c>
      <c r="C15" s="4" t="s">
        <v>28</v>
      </c>
      <c r="D15" s="9">
        <v>12</v>
      </c>
      <c r="E15" s="9" t="s">
        <v>25</v>
      </c>
      <c r="F15" s="9">
        <v>12</v>
      </c>
      <c r="G15" s="5">
        <v>419449</v>
      </c>
    </row>
    <row r="16" spans="2:7" x14ac:dyDescent="0.25">
      <c r="B16" s="9">
        <v>2015</v>
      </c>
      <c r="C16" s="4" t="s">
        <v>40</v>
      </c>
      <c r="D16" s="9">
        <v>1</v>
      </c>
      <c r="E16" s="9" t="s">
        <v>14</v>
      </c>
      <c r="F16" s="9">
        <v>13</v>
      </c>
      <c r="G16" s="5">
        <v>271561</v>
      </c>
    </row>
    <row r="17" spans="2:7" x14ac:dyDescent="0.25">
      <c r="B17" s="9">
        <v>2015</v>
      </c>
      <c r="C17" s="4" t="s">
        <v>41</v>
      </c>
      <c r="D17" s="9">
        <v>2</v>
      </c>
      <c r="E17" s="9" t="s">
        <v>15</v>
      </c>
      <c r="F17" s="9">
        <v>14</v>
      </c>
      <c r="G17" s="5">
        <v>361331</v>
      </c>
    </row>
    <row r="18" spans="2:7" x14ac:dyDescent="0.25">
      <c r="B18" s="9">
        <v>2015</v>
      </c>
      <c r="C18" s="4" t="s">
        <v>42</v>
      </c>
      <c r="D18" s="9">
        <v>3</v>
      </c>
      <c r="E18" s="9" t="s">
        <v>16</v>
      </c>
      <c r="F18" s="9">
        <v>15</v>
      </c>
      <c r="G18" s="5">
        <v>586478</v>
      </c>
    </row>
    <row r="19" spans="2:7" x14ac:dyDescent="0.25">
      <c r="B19" s="9">
        <v>2015</v>
      </c>
      <c r="C19" s="4" t="s">
        <v>43</v>
      </c>
      <c r="D19" s="9">
        <v>4</v>
      </c>
      <c r="E19" s="9" t="s">
        <v>17</v>
      </c>
      <c r="F19" s="9">
        <v>16</v>
      </c>
      <c r="G19" s="5">
        <v>275630</v>
      </c>
    </row>
    <row r="20" spans="2:7" x14ac:dyDescent="0.25">
      <c r="B20" s="9">
        <v>2015</v>
      </c>
      <c r="C20" s="4" t="s">
        <v>44</v>
      </c>
      <c r="D20" s="9">
        <v>5</v>
      </c>
      <c r="E20" s="9" t="s">
        <v>18</v>
      </c>
      <c r="F20" s="9">
        <v>17</v>
      </c>
      <c r="G20" s="5">
        <v>531181</v>
      </c>
    </row>
    <row r="21" spans="2:7" x14ac:dyDescent="0.25">
      <c r="B21" s="9">
        <v>2015</v>
      </c>
      <c r="C21" s="4" t="s">
        <v>45</v>
      </c>
      <c r="D21" s="9">
        <v>6</v>
      </c>
      <c r="E21" s="9" t="s">
        <v>19</v>
      </c>
      <c r="F21" s="9">
        <v>18</v>
      </c>
      <c r="G21" s="5">
        <v>200911</v>
      </c>
    </row>
    <row r="22" spans="2:7" x14ac:dyDescent="0.25">
      <c r="B22" s="9">
        <v>2015</v>
      </c>
      <c r="C22" s="4" t="s">
        <v>46</v>
      </c>
      <c r="D22" s="9">
        <v>7</v>
      </c>
      <c r="E22" s="9" t="s">
        <v>20</v>
      </c>
      <c r="F22" s="9">
        <v>19</v>
      </c>
      <c r="G22" s="5">
        <v>564169</v>
      </c>
    </row>
    <row r="23" spans="2:7" x14ac:dyDescent="0.25">
      <c r="B23" s="9">
        <v>2015</v>
      </c>
      <c r="C23" s="4" t="s">
        <v>47</v>
      </c>
      <c r="D23" s="9">
        <v>8</v>
      </c>
      <c r="E23" s="9" t="s">
        <v>21</v>
      </c>
      <c r="F23" s="9">
        <v>20</v>
      </c>
      <c r="G23" s="5">
        <v>244310</v>
      </c>
    </row>
    <row r="24" spans="2:7" x14ac:dyDescent="0.25">
      <c r="B24" s="9">
        <v>2015</v>
      </c>
      <c r="C24" s="4" t="s">
        <v>48</v>
      </c>
      <c r="D24" s="9">
        <v>9</v>
      </c>
      <c r="E24" s="9" t="s">
        <v>22</v>
      </c>
      <c r="F24" s="9">
        <v>21</v>
      </c>
      <c r="G24" s="5">
        <v>257281</v>
      </c>
    </row>
    <row r="25" spans="2:7" x14ac:dyDescent="0.25">
      <c r="B25" s="9">
        <v>2015</v>
      </c>
      <c r="C25" s="4" t="s">
        <v>49</v>
      </c>
      <c r="D25" s="9">
        <v>10</v>
      </c>
      <c r="E25" s="9" t="s">
        <v>23</v>
      </c>
      <c r="F25" s="9">
        <v>22</v>
      </c>
      <c r="G25" s="5">
        <v>602318</v>
      </c>
    </row>
    <row r="26" spans="2:7" x14ac:dyDescent="0.25">
      <c r="B26" s="9">
        <v>2015</v>
      </c>
      <c r="C26" s="4" t="s">
        <v>50</v>
      </c>
      <c r="D26" s="9">
        <v>11</v>
      </c>
      <c r="E26" s="9" t="s">
        <v>24</v>
      </c>
      <c r="F26" s="9">
        <v>23</v>
      </c>
      <c r="G26" s="5">
        <v>186264</v>
      </c>
    </row>
    <row r="27" spans="2:7" x14ac:dyDescent="0.25">
      <c r="B27" s="9">
        <v>2015</v>
      </c>
      <c r="C27" s="4" t="s">
        <v>51</v>
      </c>
      <c r="D27" s="9">
        <v>12</v>
      </c>
      <c r="E27" s="9" t="s">
        <v>25</v>
      </c>
      <c r="F27" s="9">
        <v>24</v>
      </c>
      <c r="G27" s="5">
        <v>348921</v>
      </c>
    </row>
    <row r="28" spans="2:7" x14ac:dyDescent="0.25">
      <c r="B28" s="9">
        <v>2016</v>
      </c>
      <c r="C28" s="4" t="s">
        <v>29</v>
      </c>
      <c r="D28" s="9">
        <v>1</v>
      </c>
      <c r="E28" s="9" t="s">
        <v>14</v>
      </c>
      <c r="F28" s="9">
        <v>25</v>
      </c>
      <c r="G28" s="5">
        <v>133673</v>
      </c>
    </row>
    <row r="29" spans="2:7" x14ac:dyDescent="0.25">
      <c r="B29" s="9">
        <v>2016</v>
      </c>
      <c r="C29" s="4" t="s">
        <v>30</v>
      </c>
      <c r="D29" s="9">
        <v>2</v>
      </c>
      <c r="E29" s="9" t="s">
        <v>15</v>
      </c>
      <c r="F29" s="9">
        <v>26</v>
      </c>
      <c r="G29" s="5">
        <v>222333</v>
      </c>
    </row>
    <row r="30" spans="2:7" x14ac:dyDescent="0.25">
      <c r="B30" s="9">
        <v>2016</v>
      </c>
      <c r="C30" s="4" t="s">
        <v>31</v>
      </c>
      <c r="D30" s="9">
        <v>3</v>
      </c>
      <c r="E30" s="9" t="s">
        <v>16</v>
      </c>
      <c r="F30" s="9">
        <v>27</v>
      </c>
      <c r="G30" s="5">
        <v>498182</v>
      </c>
    </row>
    <row r="31" spans="2:7" x14ac:dyDescent="0.25">
      <c r="B31" s="9">
        <v>2016</v>
      </c>
      <c r="C31" s="4" t="s">
        <v>32</v>
      </c>
      <c r="D31" s="9">
        <v>4</v>
      </c>
      <c r="E31" s="9" t="s">
        <v>17</v>
      </c>
      <c r="F31" s="9">
        <v>28</v>
      </c>
      <c r="G31" s="5">
        <v>294698</v>
      </c>
    </row>
    <row r="32" spans="2:7" x14ac:dyDescent="0.25">
      <c r="B32" s="9">
        <v>2016</v>
      </c>
      <c r="C32" s="4" t="s">
        <v>33</v>
      </c>
      <c r="D32" s="9">
        <v>5</v>
      </c>
      <c r="E32" s="9" t="s">
        <v>18</v>
      </c>
      <c r="F32" s="9">
        <v>29</v>
      </c>
      <c r="G32" s="5">
        <v>272772</v>
      </c>
    </row>
    <row r="33" spans="2:7" x14ac:dyDescent="0.25">
      <c r="B33" s="9">
        <v>2016</v>
      </c>
      <c r="C33" s="4" t="s">
        <v>34</v>
      </c>
      <c r="D33" s="9">
        <v>6</v>
      </c>
      <c r="E33" s="9" t="s">
        <v>19</v>
      </c>
      <c r="F33" s="9">
        <v>30</v>
      </c>
      <c r="G33" s="5">
        <v>433072</v>
      </c>
    </row>
    <row r="34" spans="2:7" x14ac:dyDescent="0.25">
      <c r="B34" s="9">
        <v>2016</v>
      </c>
      <c r="C34" s="4" t="s">
        <v>35</v>
      </c>
      <c r="D34" s="9">
        <v>7</v>
      </c>
      <c r="E34" s="9" t="s">
        <v>20</v>
      </c>
      <c r="F34" s="9">
        <v>31</v>
      </c>
      <c r="G34" s="5">
        <v>245688</v>
      </c>
    </row>
    <row r="35" spans="2:7" x14ac:dyDescent="0.25">
      <c r="B35" s="9">
        <v>2016</v>
      </c>
      <c r="C35" s="4" t="s">
        <v>36</v>
      </c>
      <c r="D35" s="9">
        <v>8</v>
      </c>
      <c r="E35" s="9" t="s">
        <v>21</v>
      </c>
      <c r="F35" s="9">
        <v>32</v>
      </c>
      <c r="G35" s="5">
        <v>381428</v>
      </c>
    </row>
    <row r="36" spans="2:7" x14ac:dyDescent="0.25">
      <c r="B36" s="9">
        <v>2016</v>
      </c>
      <c r="C36" s="4" t="s">
        <v>37</v>
      </c>
      <c r="D36" s="9">
        <v>9</v>
      </c>
      <c r="E36" s="9" t="s">
        <v>22</v>
      </c>
      <c r="F36" s="9">
        <v>33</v>
      </c>
      <c r="G36" s="5">
        <v>367970</v>
      </c>
    </row>
    <row r="37" spans="2:7" x14ac:dyDescent="0.25">
      <c r="B37" s="9">
        <v>2016</v>
      </c>
      <c r="C37" s="4" t="s">
        <v>38</v>
      </c>
      <c r="D37" s="9">
        <v>10</v>
      </c>
      <c r="E37" s="9" t="s">
        <v>23</v>
      </c>
      <c r="F37" s="9">
        <v>34</v>
      </c>
      <c r="G37" s="5">
        <v>333343</v>
      </c>
    </row>
    <row r="38" spans="2:7" x14ac:dyDescent="0.25">
      <c r="B38" s="10">
        <v>2016</v>
      </c>
      <c r="C38" s="6" t="s">
        <v>39</v>
      </c>
      <c r="D38" s="10">
        <v>11</v>
      </c>
      <c r="E38" s="10" t="s">
        <v>24</v>
      </c>
      <c r="F38" s="10">
        <v>35</v>
      </c>
      <c r="G38" s="7">
        <v>291542</v>
      </c>
    </row>
    <row r="39" spans="2:7" x14ac:dyDescent="0.25">
      <c r="B39" s="8">
        <v>2016</v>
      </c>
      <c r="C39" s="2" t="s">
        <v>56</v>
      </c>
      <c r="D39" s="8">
        <v>12</v>
      </c>
      <c r="E39" s="8" t="s">
        <v>25</v>
      </c>
      <c r="F39" s="8">
        <v>36</v>
      </c>
      <c r="G39" s="3">
        <f>IF($B39=2016,FORECAST(F39,$G$4:$G$38,$F$4:$F$38),FORECAST(F39,$G$4:$G$38,$F$4:$F$38)*INDEX(ФАКТОРЫ_ВЛИЯНИЯ_2017!$B$5:$M$5,1,MATCH(ИСТ_ДАННЫЕ!$E39,ФАКТОРЫ_ВЛИЯНИЯ_2017!$B$4:$M$4,0),1)+INDEX(ФАКТОРЫ_ВЛИЯНИЯ_2017!$B$11:$M$11,1,MATCH(ИСТ_ДАННЫЕ!$E39,ФАКТОРЫ_ВЛИЯНИЯ_2017!$B$10:$M$10,0),1))</f>
        <v>318342.30252100842</v>
      </c>
    </row>
    <row r="40" spans="2:7" x14ac:dyDescent="0.25">
      <c r="B40" s="9">
        <v>2017</v>
      </c>
      <c r="C40" s="4" t="s">
        <v>57</v>
      </c>
      <c r="D40" s="9">
        <v>1</v>
      </c>
      <c r="E40" s="9" t="s">
        <v>14</v>
      </c>
      <c r="F40" s="9">
        <v>37</v>
      </c>
      <c r="G40" s="3">
        <f>IF($B40=2016,FORECAST(F40,$G$4:$G$38,$F$4:$F$38),FORECAST(F40,$G$4:$G$38,$F$4:$F$38)*INDEX(ФАКТОРЫ_ВЛИЯНИЯ_2017!$B$5:$M$5,1,MATCH(ИСТ_ДАННЫЕ!$E40,ФАКТОРЫ_ВЛИЯНИЯ_2017!$B$4:$M$4,0),1)+INDEX(ФАКТОРЫ_ВЛИЯНИЯ_2017!$B$11:$M$11,1,MATCH(ИСТ_ДАННЫЕ!$E40,ФАКТОРЫ_ВЛИЯНИЯ_2017!$B$10:$M$10,0),1))</f>
        <v>316247.99551820732</v>
      </c>
    </row>
    <row r="41" spans="2:7" x14ac:dyDescent="0.25">
      <c r="B41" s="9">
        <v>2017</v>
      </c>
      <c r="C41" s="4" t="s">
        <v>58</v>
      </c>
      <c r="D41" s="9">
        <v>2</v>
      </c>
      <c r="E41" s="9" t="s">
        <v>15</v>
      </c>
      <c r="F41" s="9">
        <v>38</v>
      </c>
      <c r="G41" s="3">
        <f>IF($B41=2016,FORECAST(F41,$G$4:$G$38,$F$4:$F$38),FORECAST(F41,$G$4:$G$38,$F$4:$F$38)*INDEX(ФАКТОРЫ_ВЛИЯНИЯ_2017!$B$5:$M$5,1,MATCH(ИСТ_ДАННЫЕ!$E41,ФАКТОРЫ_ВЛИЯНИЯ_2017!$B$4:$M$4,0),1)+INDEX(ФАКТОРЫ_ВЛИЯНИЯ_2017!$B$11:$M$11,1,MATCH(ИСТ_ДАННЫЕ!$E41,ФАКТОРЫ_ВЛИЯНИЯ_2017!$B$10:$M$10,0),1))</f>
        <v>311494.92417142855</v>
      </c>
    </row>
    <row r="42" spans="2:7" x14ac:dyDescent="0.25">
      <c r="B42" s="9">
        <v>2017</v>
      </c>
      <c r="C42" s="4" t="s">
        <v>59</v>
      </c>
      <c r="D42" s="9">
        <v>3</v>
      </c>
      <c r="E42" s="9" t="s">
        <v>16</v>
      </c>
      <c r="F42" s="9">
        <v>39</v>
      </c>
      <c r="G42" s="3">
        <f>IF($B42=2016,FORECAST(F42,$G$4:$G$38,$F$4:$F$38),FORECAST(F42,$G$4:$G$38,$F$4:$F$38)*INDEX(ФАКТОРЫ_ВЛИЯНИЯ_2017!$B$5:$M$5,1,MATCH(ИСТ_ДАННЫЕ!$E42,ФАКТОРЫ_ВЛИЯНИЯ_2017!$B$4:$M$4,0),1)+INDEX(ФАКТОРЫ_ВЛИЯНИЯ_2017!$B$11:$M$11,1,MATCH(ИСТ_ДАННЫЕ!$E42,ФАКТОРЫ_ВЛИЯНИЯ_2017!$B$10:$M$10,0),1))</f>
        <v>331598.47181848739</v>
      </c>
    </row>
    <row r="43" spans="2:7" x14ac:dyDescent="0.25">
      <c r="B43" s="9">
        <v>2017</v>
      </c>
      <c r="C43" s="4" t="s">
        <v>60</v>
      </c>
      <c r="D43" s="9">
        <v>4</v>
      </c>
      <c r="E43" s="9" t="s">
        <v>17</v>
      </c>
      <c r="F43" s="9">
        <v>40</v>
      </c>
      <c r="G43" s="3">
        <f>IF($B43=2016,FORECAST(F43,$G$4:$G$38,$F$4:$F$38),FORECAST(F43,$G$4:$G$38,$F$4:$F$38)*INDEX(ФАКТОРЫ_ВЛИЯНИЯ_2017!$B$5:$M$5,1,MATCH(ИСТ_ДАННЫЕ!$E43,ФАКТОРЫ_ВЛИЯНИЯ_2017!$B$4:$M$4,0),1)+INDEX(ФАКТОРЫ_ВЛИЯНИЯ_2017!$B$11:$M$11,1,MATCH(ИСТ_ДАННЫЕ!$E43,ФАКТОРЫ_ВЛИЯНИЯ_2017!$B$10:$M$10,0),1))</f>
        <v>344927.17003921565</v>
      </c>
    </row>
    <row r="44" spans="2:7" x14ac:dyDescent="0.25">
      <c r="B44" s="9">
        <v>2017</v>
      </c>
      <c r="C44" s="4" t="s">
        <v>61</v>
      </c>
      <c r="D44" s="9">
        <v>5</v>
      </c>
      <c r="E44" s="9" t="s">
        <v>18</v>
      </c>
      <c r="F44" s="9">
        <v>41</v>
      </c>
      <c r="G44" s="3">
        <f>IF($B44=2016,FORECAST(F44,$G$4:$G$38,$F$4:$F$38),FORECAST(F44,$G$4:$G$38,$F$4:$F$38)*INDEX(ФАКТОРЫ_ВЛИЯНИЯ_2017!$B$5:$M$5,1,MATCH(ИСТ_ДАННЫЕ!$E44,ФАКТОРЫ_ВЛИЯНИЯ_2017!$B$4:$M$4,0),1)+INDEX(ФАКТОРЫ_ВЛИЯНИЯ_2017!$B$11:$M$11,1,MATCH(ИСТ_ДАННЫЕ!$E44,ФАКТОРЫ_ВЛИЯНИЯ_2017!$B$10:$M$10,0),1))</f>
        <v>343555.81378151261</v>
      </c>
    </row>
    <row r="45" spans="2:7" x14ac:dyDescent="0.25">
      <c r="B45" s="9">
        <v>2017</v>
      </c>
      <c r="C45" s="4" t="s">
        <v>62</v>
      </c>
      <c r="D45" s="9">
        <v>6</v>
      </c>
      <c r="E45" s="9" t="s">
        <v>19</v>
      </c>
      <c r="F45" s="9">
        <v>42</v>
      </c>
      <c r="G45" s="3">
        <f>IF($B45=2016,FORECAST(F45,$G$4:$G$38,$F$4:$F$38),FORECAST(F45,$G$4:$G$38,$F$4:$F$38)*INDEX(ФАКТОРЫ_ВЛИЯНИЯ_2017!$B$5:$M$5,1,MATCH(ИСТ_ДАННЫЕ!$E45,ФАКТОРЫ_ВЛИЯНИЯ_2017!$B$4:$M$4,0),1)+INDEX(ФАКТОРЫ_ВЛИЯНИЯ_2017!$B$11:$M$11,1,MATCH(ИСТ_ДАННЫЕ!$E45,ФАКТОРЫ_ВЛИЯНИЯ_2017!$B$10:$M$10,0),1))</f>
        <v>345454.34366386558</v>
      </c>
    </row>
    <row r="46" spans="2:7" x14ac:dyDescent="0.25">
      <c r="B46" s="9">
        <v>2017</v>
      </c>
      <c r="C46" s="4" t="s">
        <v>63</v>
      </c>
      <c r="D46" s="9">
        <v>7</v>
      </c>
      <c r="E46" s="9" t="s">
        <v>20</v>
      </c>
      <c r="F46" s="9">
        <v>43</v>
      </c>
      <c r="G46" s="3">
        <f>IF($B46=2016,FORECAST(F46,$G$4:$G$38,$F$4:$F$38),FORECAST(F46,$G$4:$G$38,$F$4:$F$38)*INDEX(ФАКТОРЫ_ВЛИЯНИЯ_2017!$B$5:$M$5,1,MATCH(ИСТ_ДАННЫЕ!$E46,ФАКТОРЫ_ВЛИЯНИЯ_2017!$B$4:$M$4,0),1)+INDEX(ФАКТОРЫ_ВЛИЯНИЯ_2017!$B$11:$M$11,1,MATCH(ИСТ_ДАННЫЕ!$E46,ФАКТОРЫ_ВЛИЯНИЯ_2017!$B$10:$M$10,0),1))</f>
        <v>341308.12399327732</v>
      </c>
    </row>
    <row r="47" spans="2:7" x14ac:dyDescent="0.25">
      <c r="B47" s="9">
        <v>2017</v>
      </c>
      <c r="C47" s="4" t="s">
        <v>64</v>
      </c>
      <c r="D47" s="9">
        <v>8</v>
      </c>
      <c r="E47" s="9" t="s">
        <v>21</v>
      </c>
      <c r="F47" s="9">
        <v>44</v>
      </c>
      <c r="G47" s="3">
        <f>IF($B47=2016,FORECAST(F47,$G$4:$G$38,$F$4:$F$38),FORECAST(F47,$G$4:$G$38,$F$4:$F$38)*INDEX(ФАКТОРЫ_ВЛИЯНИЯ_2017!$B$5:$M$5,1,MATCH(ИСТ_ДАННЫЕ!$E47,ФАКТОРЫ_ВЛИЯНИЯ_2017!$B$4:$M$4,0),1)+INDEX(ФАКТОРЫ_ВЛИЯНИЯ_2017!$B$11:$M$11,1,MATCH(ИСТ_ДАННЫЕ!$E47,ФАКТОРЫ_ВЛИЯНИЯ_2017!$B$10:$M$10,0),1))</f>
        <v>339867.00108123251</v>
      </c>
    </row>
    <row r="48" spans="2:7" x14ac:dyDescent="0.25">
      <c r="B48" s="9">
        <v>2017</v>
      </c>
      <c r="C48" s="4" t="s">
        <v>65</v>
      </c>
      <c r="D48" s="9">
        <v>9</v>
      </c>
      <c r="E48" s="9" t="s">
        <v>22</v>
      </c>
      <c r="F48" s="9">
        <v>45</v>
      </c>
      <c r="G48" s="3">
        <f>IF($B48=2016,FORECAST(F48,$G$4:$G$38,$F$4:$F$38),FORECAST(F48,$G$4:$G$38,$F$4:$F$38)*INDEX(ФАКТОРЫ_ВЛИЯНИЯ_2017!$B$5:$M$5,1,MATCH(ИСТ_ДАННЫЕ!$E48,ФАКТОРЫ_ВЛИЯНИЯ_2017!$B$4:$M$4,0),1)+INDEX(ФАКТОРЫ_ВЛИЯНИЯ_2017!$B$11:$M$11,1,MATCH(ИСТ_ДАННЫЕ!$E48,ФАКТОРЫ_ВЛИЯНИЯ_2017!$B$10:$M$10,0),1))</f>
        <v>332343.17262521008</v>
      </c>
    </row>
    <row r="49" spans="2:7" x14ac:dyDescent="0.25">
      <c r="B49" s="9">
        <v>2017</v>
      </c>
      <c r="C49" s="4" t="s">
        <v>66</v>
      </c>
      <c r="D49" s="9">
        <v>10</v>
      </c>
      <c r="E49" s="9" t="s">
        <v>23</v>
      </c>
      <c r="F49" s="9">
        <v>46</v>
      </c>
      <c r="G49" s="3">
        <f>IF($B49=2016,FORECAST(F49,$G$4:$G$38,$F$4:$F$38),FORECAST(F49,$G$4:$G$38,$F$4:$F$38)*INDEX(ФАКТОРЫ_ВЛИЯНИЯ_2017!$B$5:$M$5,1,MATCH(ИСТ_ДАННЫЕ!$E49,ФАКТОРЫ_ВЛИЯНИЯ_2017!$B$4:$M$4,0),1)+INDEX(ФАКТОРЫ_ВЛИЯНИЯ_2017!$B$11:$M$11,1,MATCH(ИСТ_ДАННЫЕ!$E49,ФАКТОРЫ_ВЛИЯНИЯ_2017!$B$10:$M$10,0),1))</f>
        <v>339239.3092436975</v>
      </c>
    </row>
    <row r="50" spans="2:7" x14ac:dyDescent="0.25">
      <c r="B50" s="9">
        <v>2017</v>
      </c>
      <c r="C50" s="4" t="s">
        <v>67</v>
      </c>
      <c r="D50" s="9">
        <v>11</v>
      </c>
      <c r="E50" s="9" t="s">
        <v>24</v>
      </c>
      <c r="F50" s="9">
        <v>47</v>
      </c>
      <c r="G50" s="3">
        <f>IF($B50=2016,FORECAST(F50,$G$4:$G$38,$F$4:$F$38),FORECAST(F50,$G$4:$G$38,$F$4:$F$38)*INDEX(ФАКТОРЫ_ВЛИЯНИЯ_2017!$B$5:$M$5,1,MATCH(ИСТ_ДАННЫЕ!$E50,ФАКТОРЫ_ВЛИЯНИЯ_2017!$B$4:$M$4,0),1)+INDEX(ФАКТОРЫ_ВЛИЯНИЯ_2017!$B$11:$M$11,1,MATCH(ИСТ_ДАННЫЕ!$E50,ФАКТОРЫ_ВЛИЯНИЯ_2017!$B$10:$M$10,0),1))</f>
        <v>330724.43294117652</v>
      </c>
    </row>
    <row r="51" spans="2:7" x14ac:dyDescent="0.25">
      <c r="B51" s="9">
        <v>2017</v>
      </c>
      <c r="C51" s="4" t="s">
        <v>68</v>
      </c>
      <c r="D51" s="9">
        <v>12</v>
      </c>
      <c r="E51" s="9" t="s">
        <v>25</v>
      </c>
      <c r="F51" s="9">
        <v>48</v>
      </c>
      <c r="G51" s="3">
        <f>IF($B51=2016,FORECAST(F51,$G$4:$G$38,$F$4:$F$38),FORECAST(F51,$G$4:$G$38,$F$4:$F$38)*INDEX(ФАКТОРЫ_ВЛИЯНИЯ_2017!$B$5:$M$5,1,MATCH(ИСТ_ДАННЫЕ!$E51,ФАКТОРЫ_ВЛИЯНИЯ_2017!$B$4:$M$4,0),1)+INDEX(ФАКТОРЫ_ВЛИЯНИЯ_2017!$B$11:$M$11,1,MATCH(ИСТ_ДАННЫЕ!$E51,ФАКТОРЫ_ВЛИЯНИЯ_2017!$B$10:$M$10,0),1))</f>
        <v>319509.55663865549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2:M11"/>
  <sheetViews>
    <sheetView workbookViewId="0">
      <selection activeCell="B5" sqref="B5"/>
    </sheetView>
  </sheetViews>
  <sheetFormatPr defaultRowHeight="15" x14ac:dyDescent="0.25"/>
  <cols>
    <col min="1" max="1" width="3" customWidth="1"/>
  </cols>
  <sheetData>
    <row r="2" spans="2:13" x14ac:dyDescent="0.25">
      <c r="B2" s="13" t="s">
        <v>54</v>
      </c>
    </row>
    <row r="3" spans="2:13" ht="3" customHeight="1" x14ac:dyDescent="0.25"/>
    <row r="4" spans="2:13" x14ac:dyDescent="0.25">
      <c r="B4" s="14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 t="s">
        <v>24</v>
      </c>
      <c r="M4" s="16" t="s">
        <v>25</v>
      </c>
    </row>
    <row r="5" spans="2:13" x14ac:dyDescent="0.25">
      <c r="B5" s="17">
        <v>1</v>
      </c>
      <c r="C5" s="18">
        <v>0.96899999999999997</v>
      </c>
      <c r="D5" s="18">
        <v>0.95099999999999996</v>
      </c>
      <c r="E5" s="18">
        <v>0.94</v>
      </c>
      <c r="F5" s="18">
        <v>0.93</v>
      </c>
      <c r="G5" s="18">
        <v>0.92</v>
      </c>
      <c r="H5" s="18">
        <v>0.91200000000000003</v>
      </c>
      <c r="I5" s="18">
        <v>0.90500000000000003</v>
      </c>
      <c r="J5" s="18">
        <v>0.90200000000000002</v>
      </c>
      <c r="K5" s="18">
        <v>0.9</v>
      </c>
      <c r="L5" s="18">
        <v>0.9</v>
      </c>
      <c r="M5" s="19">
        <v>0.9</v>
      </c>
    </row>
    <row r="8" spans="2:13" x14ac:dyDescent="0.25">
      <c r="B8" s="13" t="s">
        <v>55</v>
      </c>
    </row>
    <row r="9" spans="2:13" ht="3" customHeight="1" x14ac:dyDescent="0.25"/>
    <row r="10" spans="2:13" x14ac:dyDescent="0.25">
      <c r="B10" s="14" t="s">
        <v>14</v>
      </c>
      <c r="C10" s="15" t="s">
        <v>15</v>
      </c>
      <c r="D10" s="15" t="s">
        <v>16</v>
      </c>
      <c r="E10" s="15" t="s">
        <v>17</v>
      </c>
      <c r="F10" s="15" t="s">
        <v>18</v>
      </c>
      <c r="G10" s="15" t="s">
        <v>19</v>
      </c>
      <c r="H10" s="15" t="s">
        <v>20</v>
      </c>
      <c r="I10" s="15" t="s">
        <v>21</v>
      </c>
      <c r="J10" s="15" t="s">
        <v>22</v>
      </c>
      <c r="K10" s="15" t="s">
        <v>23</v>
      </c>
      <c r="L10" s="15" t="s">
        <v>24</v>
      </c>
      <c r="M10" s="16" t="s">
        <v>25</v>
      </c>
    </row>
    <row r="11" spans="2:13" x14ac:dyDescent="0.25">
      <c r="B11" s="20">
        <v>0</v>
      </c>
      <c r="C11" s="21">
        <v>7080</v>
      </c>
      <c r="D11" s="21">
        <v>34830</v>
      </c>
      <c r="E11" s="21">
        <v>53560</v>
      </c>
      <c r="F11" s="21">
        <v>57236</v>
      </c>
      <c r="G11" s="21">
        <v>64140</v>
      </c>
      <c r="H11" s="21">
        <v>64350</v>
      </c>
      <c r="I11" s="21">
        <v>66930</v>
      </c>
      <c r="J11" s="21">
        <v>62200</v>
      </c>
      <c r="K11" s="21">
        <v>71580</v>
      </c>
      <c r="L11" s="21">
        <v>64950</v>
      </c>
      <c r="M11" s="22">
        <v>55620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ИСТ_ДАННЫЕ</vt:lpstr>
      <vt:lpstr>ФАКТОРЫ_ВЛИЯНИЯ_2017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Гриднёв Юрий Юрьевич</cp:lastModifiedBy>
  <dcterms:created xsi:type="dcterms:W3CDTF">2017-11-25T13:27:59Z</dcterms:created>
  <dcterms:modified xsi:type="dcterms:W3CDTF">2020-07-29T06:19:17Z</dcterms:modified>
</cp:coreProperties>
</file>