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38E856D-0658-477E-A6A7-DD5B45BC33E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доп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1" i="2"/>
  <c r="C12" i="2"/>
  <c r="C13" i="2"/>
  <c r="C10" i="2"/>
  <c r="G11" i="2"/>
  <c r="G12" i="2"/>
  <c r="G13" i="2"/>
  <c r="G10" i="2"/>
  <c r="G7" i="2"/>
  <c r="G8" i="2"/>
  <c r="G9" i="2"/>
  <c r="G6" i="2"/>
  <c r="E10" i="2"/>
  <c r="E7" i="2"/>
  <c r="E8" i="2"/>
  <c r="E9" i="2"/>
  <c r="E6" i="2"/>
  <c r="E11" i="2"/>
  <c r="E12" i="2"/>
  <c r="E13" i="2"/>
  <c r="C7" i="2"/>
  <c r="C8" i="2"/>
  <c r="C9" i="2"/>
  <c r="C6" i="2"/>
</calcChain>
</file>

<file path=xl/sharedStrings.xml><?xml version="1.0" encoding="utf-8"?>
<sst xmlns="http://schemas.openxmlformats.org/spreadsheetml/2006/main" count="25" uniqueCount="11">
  <si>
    <t>Материал</t>
  </si>
  <si>
    <r>
      <t xml:space="preserve">Температура, </t>
    </r>
    <r>
      <rPr>
        <vertAlign val="superscript"/>
        <sz val="10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>С</t>
    </r>
  </si>
  <si>
    <r>
      <t>Предел прочности (σ</t>
    </r>
    <r>
      <rPr>
        <vertAlign val="subscript"/>
        <sz val="10"/>
        <color theme="1"/>
        <rFont val="Times New Roman"/>
        <family val="1"/>
        <charset val="204"/>
      </rPr>
      <t>макс</t>
    </r>
    <r>
      <rPr>
        <sz val="10"/>
        <color theme="1"/>
        <rFont val="Times New Roman"/>
        <family val="1"/>
        <charset val="204"/>
      </rPr>
      <t>), МПа</t>
    </r>
  </si>
  <si>
    <t>±</t>
  </si>
  <si>
    <r>
      <t>Деформация при разрушении (ε</t>
    </r>
    <r>
      <rPr>
        <vertAlign val="subscript"/>
        <sz val="10"/>
        <color theme="1"/>
        <rFont val="Times New Roman"/>
        <family val="1"/>
        <charset val="204"/>
      </rPr>
      <t>р</t>
    </r>
    <r>
      <rPr>
        <sz val="10"/>
        <color theme="1"/>
        <rFont val="Times New Roman"/>
        <family val="1"/>
        <charset val="204"/>
      </rPr>
      <t>), %</t>
    </r>
  </si>
  <si>
    <r>
      <t>Модуль упругости (Е</t>
    </r>
    <r>
      <rPr>
        <vertAlign val="subscript"/>
        <sz val="10"/>
        <color theme="1"/>
        <rFont val="Times New Roman"/>
        <family val="1"/>
        <charset val="204"/>
      </rPr>
      <t>пред</t>
    </r>
    <r>
      <rPr>
        <sz val="10"/>
        <color theme="1"/>
        <rFont val="Times New Roman"/>
        <family val="1"/>
        <charset val="204"/>
      </rPr>
      <t>), МПа</t>
    </r>
  </si>
  <si>
    <t>Technovent (Англия)</t>
  </si>
  <si>
    <t>ToolDecor 25 (Россия)</t>
  </si>
  <si>
    <t>Предел прочности (σмакс), МПа</t>
  </si>
  <si>
    <t>Деформация при разрушении (εр), %</t>
  </si>
  <si>
    <t>Модуль упругости (Епред),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</si>
</sst>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89890779781565E-2"/>
          <c:y val="2.7439966969900888E-2"/>
          <c:w val="0.86049941755055925"/>
          <c:h val="0.7510112827613282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доп!$C$18</c:f>
              <c:strCache>
                <c:ptCount val="1"/>
                <c:pt idx="0">
                  <c:v>Деформация при разрушении (εр), %; Technovent (Англия)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доп!$E$6:$E$9</c:f>
              <c:numCache>
                <c:formatCode>General</c:formatCode>
                <c:ptCount val="4"/>
                <c:pt idx="0">
                  <c:v>1941</c:v>
                </c:pt>
                <c:pt idx="1">
                  <c:v>1614</c:v>
                </c:pt>
                <c:pt idx="2">
                  <c:v>1387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7A-4543-867D-510F3ED23D9B}"/>
            </c:ext>
          </c:extLst>
        </c:ser>
        <c:ser>
          <c:idx val="4"/>
          <c:order val="4"/>
          <c:tx>
            <c:strRef>
              <c:f>доп!$C$19</c:f>
              <c:strCache>
                <c:ptCount val="1"/>
                <c:pt idx="0">
                  <c:v>Деформация при разрушении (εр), %; ToolDecor 25 (Россия)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доп!$E$10:$E$13</c:f>
              <c:numCache>
                <c:formatCode>General</c:formatCode>
                <c:ptCount val="4"/>
                <c:pt idx="0">
                  <c:v>2074</c:v>
                </c:pt>
                <c:pt idx="1">
                  <c:v>1712</c:v>
                </c:pt>
                <c:pt idx="2">
                  <c:v>1391</c:v>
                </c:pt>
                <c:pt idx="3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7A-4543-867D-510F3ED2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4987432"/>
        <c:axId val="544992352"/>
      </c:barChart>
      <c:barChart>
        <c:barDir val="col"/>
        <c:grouping val="clustered"/>
        <c:varyColors val="0"/>
        <c:ser>
          <c:idx val="2"/>
          <c:order val="2"/>
          <c:tx>
            <c:strRef>
              <c:f>доп!$C$20</c:f>
              <c:strCache>
                <c:ptCount val="1"/>
                <c:pt idx="0">
                  <c:v>Модуль упругости (Епред), МПа; Technovent (Англия)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доп!$G$6:$G$9</c:f>
              <c:numCache>
                <c:formatCode>General</c:formatCode>
                <c:ptCount val="4"/>
                <c:pt idx="0">
                  <c:v>0.65</c:v>
                </c:pt>
                <c:pt idx="1">
                  <c:v>0.53</c:v>
                </c:pt>
                <c:pt idx="2">
                  <c:v>0.51</c:v>
                </c:pt>
                <c:pt idx="3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7A-4543-867D-510F3ED23D9B}"/>
            </c:ext>
          </c:extLst>
        </c:ser>
        <c:ser>
          <c:idx val="5"/>
          <c:order val="5"/>
          <c:tx>
            <c:strRef>
              <c:f>доп!$C$21</c:f>
              <c:strCache>
                <c:ptCount val="1"/>
                <c:pt idx="0">
                  <c:v>Модуль упругости (Епред), МПа; ToolDecor 25 (Россия)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доп!$G$10:$G$13</c:f>
              <c:numCache>
                <c:formatCode>General</c:formatCode>
                <c:ptCount val="4"/>
                <c:pt idx="0">
                  <c:v>0.61</c:v>
                </c:pt>
                <c:pt idx="1">
                  <c:v>0.47</c:v>
                </c:pt>
                <c:pt idx="2">
                  <c:v>0.44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7A-4543-867D-510F3ED2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4954304"/>
        <c:axId val="544951680"/>
      </c:barChart>
      <c:lineChart>
        <c:grouping val="standard"/>
        <c:varyColors val="0"/>
        <c:ser>
          <c:idx val="0"/>
          <c:order val="0"/>
          <c:tx>
            <c:strRef>
              <c:f>доп!$C$16</c:f>
              <c:strCache>
                <c:ptCount val="1"/>
                <c:pt idx="0">
                  <c:v>Предел прочности (σмакс), МПа; Technovent (Англия)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доп!$C$6:$C$9</c:f>
              <c:numCache>
                <c:formatCode>General</c:formatCode>
                <c:ptCount val="4"/>
                <c:pt idx="0">
                  <c:v>9.49</c:v>
                </c:pt>
                <c:pt idx="1">
                  <c:v>8.1</c:v>
                </c:pt>
                <c:pt idx="2">
                  <c:v>5.55</c:v>
                </c:pt>
                <c:pt idx="3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A-4543-867D-510F3ED23D9B}"/>
            </c:ext>
          </c:extLst>
        </c:ser>
        <c:ser>
          <c:idx val="3"/>
          <c:order val="3"/>
          <c:tx>
            <c:strRef>
              <c:f>доп!$C$17</c:f>
              <c:strCache>
                <c:ptCount val="1"/>
                <c:pt idx="0">
                  <c:v>Предел прочности (σмакс), МПа; ToolDecor 25 (Россия)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Лист1!$B$2:$B$5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</c:numCache>
            </c:numRef>
          </c:cat>
          <c:val>
            <c:numRef>
              <c:f>доп!$C$10:$C$13</c:f>
              <c:numCache>
                <c:formatCode>General</c:formatCode>
                <c:ptCount val="4"/>
                <c:pt idx="0">
                  <c:v>9.8699999999999992</c:v>
                </c:pt>
                <c:pt idx="1">
                  <c:v>8.15</c:v>
                </c:pt>
                <c:pt idx="2">
                  <c:v>5.69</c:v>
                </c:pt>
                <c:pt idx="3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E7A-4543-867D-510F3ED2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54304"/>
        <c:axId val="544951680"/>
      </c:lineChart>
      <c:catAx>
        <c:axId val="54498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992352"/>
        <c:crosses val="autoZero"/>
        <c:auto val="1"/>
        <c:lblAlgn val="ctr"/>
        <c:lblOffset val="100"/>
        <c:noMultiLvlLbl val="0"/>
      </c:catAx>
      <c:valAx>
        <c:axId val="54499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987432"/>
        <c:crosses val="autoZero"/>
        <c:crossBetween val="between"/>
      </c:valAx>
      <c:valAx>
        <c:axId val="5449516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954304"/>
        <c:crosses val="max"/>
        <c:crossBetween val="between"/>
      </c:valAx>
      <c:catAx>
        <c:axId val="54495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9516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8994625115687"/>
          <c:y val="0.84745682708581982"/>
          <c:w val="0.75121999071584356"/>
          <c:h val="0.11686075653465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доп!$A$1" lockText="1" noThreeD="1"/>
</file>

<file path=xl/ctrlProps/ctrlProp2.xml><?xml version="1.0" encoding="utf-8"?>
<formControlPr xmlns="http://schemas.microsoft.com/office/spreadsheetml/2009/9/main" objectType="CheckBox" checked="Checked" fmlaLink="доп!$C$3" lockText="1" noThreeD="1"/>
</file>

<file path=xl/ctrlProps/ctrlProp3.xml><?xml version="1.0" encoding="utf-8"?>
<formControlPr xmlns="http://schemas.microsoft.com/office/spreadsheetml/2009/9/main" objectType="CheckBox" checked="Checked" fmlaLink="доп!$A$2" lockText="1" noThreeD="1"/>
</file>

<file path=xl/ctrlProps/ctrlProp4.xml><?xml version="1.0" encoding="utf-8"?>
<formControlPr xmlns="http://schemas.microsoft.com/office/spreadsheetml/2009/9/main" objectType="CheckBox" checked="Checked" fmlaLink="доп!$C$1" lockText="1" noThreeD="1"/>
</file>

<file path=xl/ctrlProps/ctrlProp5.xml><?xml version="1.0" encoding="utf-8"?>
<formControlPr xmlns="http://schemas.microsoft.com/office/spreadsheetml/2009/9/main" objectType="CheckBox" checked="Checked" fmlaLink="доп!$C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9</xdr:row>
          <xdr:rowOff>180975</xdr:rowOff>
        </xdr:from>
        <xdr:to>
          <xdr:col>1</xdr:col>
          <xdr:colOff>95250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171450</xdr:rowOff>
        </xdr:from>
        <xdr:to>
          <xdr:col>4</xdr:col>
          <xdr:colOff>504825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1633233-ED61-4F14-B98D-634638A61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10</xdr:row>
          <xdr:rowOff>180975</xdr:rowOff>
        </xdr:from>
        <xdr:to>
          <xdr:col>1</xdr:col>
          <xdr:colOff>95250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0F1C365-5471-4894-9ED0-9956CA6B0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180975</xdr:rowOff>
        </xdr:from>
        <xdr:to>
          <xdr:col>4</xdr:col>
          <xdr:colOff>504825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B8AD2B0-90AA-44E8-86E3-98AC0CE6E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180975</xdr:rowOff>
        </xdr:from>
        <xdr:to>
          <xdr:col>4</xdr:col>
          <xdr:colOff>504825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7981AD9-0926-4F3A-821B-AF6A3154D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152399</xdr:colOff>
      <xdr:row>0</xdr:row>
      <xdr:rowOff>195261</xdr:rowOff>
    </xdr:from>
    <xdr:to>
      <xdr:col>23</xdr:col>
      <xdr:colOff>180974</xdr:colOff>
      <xdr:row>26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953131A-8572-4DD3-9D48-D2D9B2CF9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13"/>
  <sheetViews>
    <sheetView tabSelected="1" workbookViewId="0">
      <selection activeCell="H19" sqref="H19"/>
    </sheetView>
  </sheetViews>
  <sheetFormatPr defaultRowHeight="15" x14ac:dyDescent="0.25"/>
  <sheetData>
    <row r="1" spans="1:8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3</v>
      </c>
      <c r="G1" s="1" t="s">
        <v>5</v>
      </c>
      <c r="H1" s="2" t="s">
        <v>3</v>
      </c>
    </row>
    <row r="2" spans="1:8" x14ac:dyDescent="0.25">
      <c r="A2" s="4" t="s">
        <v>6</v>
      </c>
      <c r="B2" s="1">
        <v>-20</v>
      </c>
      <c r="C2" s="1">
        <v>9.49</v>
      </c>
      <c r="D2" s="2">
        <v>0.63</v>
      </c>
      <c r="E2" s="1">
        <v>1941</v>
      </c>
      <c r="F2" s="2">
        <v>184</v>
      </c>
      <c r="G2" s="1">
        <v>0.65</v>
      </c>
      <c r="H2" s="2">
        <v>0.08</v>
      </c>
    </row>
    <row r="3" spans="1:8" x14ac:dyDescent="0.25">
      <c r="A3" s="4"/>
      <c r="B3" s="1">
        <v>0</v>
      </c>
      <c r="C3" s="1">
        <v>8.1</v>
      </c>
      <c r="D3" s="2">
        <v>1.05</v>
      </c>
      <c r="E3" s="1">
        <v>1614</v>
      </c>
      <c r="F3" s="2">
        <v>311</v>
      </c>
      <c r="G3" s="1">
        <v>0.53</v>
      </c>
      <c r="H3" s="2">
        <v>0.05</v>
      </c>
    </row>
    <row r="4" spans="1:8" x14ac:dyDescent="0.25">
      <c r="A4" s="4"/>
      <c r="B4" s="1">
        <v>25</v>
      </c>
      <c r="C4" s="1">
        <v>5.55</v>
      </c>
      <c r="D4" s="2">
        <v>1.07</v>
      </c>
      <c r="E4" s="1">
        <v>1387</v>
      </c>
      <c r="F4" s="2">
        <v>506</v>
      </c>
      <c r="G4" s="1">
        <v>0.51</v>
      </c>
      <c r="H4" s="2">
        <v>7.0000000000000007E-2</v>
      </c>
    </row>
    <row r="5" spans="1:8" x14ac:dyDescent="0.25">
      <c r="A5" s="4"/>
      <c r="B5" s="1">
        <v>45</v>
      </c>
      <c r="C5" s="1">
        <v>4.01</v>
      </c>
      <c r="D5" s="2">
        <v>1.1599999999999999</v>
      </c>
      <c r="E5" s="1">
        <v>979</v>
      </c>
      <c r="F5" s="2">
        <v>244</v>
      </c>
      <c r="G5" s="1">
        <v>0.42</v>
      </c>
      <c r="H5" s="2">
        <v>0.02</v>
      </c>
    </row>
    <row r="6" spans="1:8" x14ac:dyDescent="0.25">
      <c r="A6" s="4" t="s">
        <v>7</v>
      </c>
      <c r="B6" s="1">
        <v>-20</v>
      </c>
      <c r="C6" s="1">
        <v>9.8699999999999992</v>
      </c>
      <c r="D6" s="2">
        <v>0.71</v>
      </c>
      <c r="E6" s="1">
        <v>2074</v>
      </c>
      <c r="F6" s="2">
        <v>166</v>
      </c>
      <c r="G6" s="1">
        <v>0.61</v>
      </c>
      <c r="H6" s="2">
        <v>0.06</v>
      </c>
    </row>
    <row r="7" spans="1:8" x14ac:dyDescent="0.25">
      <c r="A7" s="4"/>
      <c r="B7" s="1">
        <v>0</v>
      </c>
      <c r="C7" s="1">
        <v>8.15</v>
      </c>
      <c r="D7" s="2">
        <v>0.88</v>
      </c>
      <c r="E7" s="1">
        <v>1712</v>
      </c>
      <c r="F7" s="2">
        <v>258</v>
      </c>
      <c r="G7" s="1">
        <v>0.47</v>
      </c>
      <c r="H7" s="2">
        <v>7.0000000000000007E-2</v>
      </c>
    </row>
    <row r="8" spans="1:8" x14ac:dyDescent="0.25">
      <c r="A8" s="4"/>
      <c r="B8" s="1">
        <v>25</v>
      </c>
      <c r="C8" s="1">
        <v>5.69</v>
      </c>
      <c r="D8" s="2">
        <v>0.94</v>
      </c>
      <c r="E8" s="1">
        <v>1391</v>
      </c>
      <c r="F8" s="2">
        <v>246</v>
      </c>
      <c r="G8" s="1">
        <v>0.44</v>
      </c>
      <c r="H8" s="2">
        <v>0.04</v>
      </c>
    </row>
    <row r="9" spans="1:8" x14ac:dyDescent="0.25">
      <c r="A9" s="4"/>
      <c r="B9" s="1">
        <v>45</v>
      </c>
      <c r="C9" s="1">
        <v>4.25</v>
      </c>
      <c r="D9" s="2">
        <v>0.76</v>
      </c>
      <c r="E9" s="1">
        <v>1112</v>
      </c>
      <c r="F9" s="2">
        <v>235</v>
      </c>
      <c r="G9" s="1">
        <v>0.39</v>
      </c>
      <c r="H9" s="2">
        <v>0.03</v>
      </c>
    </row>
    <row r="11" spans="1:8" x14ac:dyDescent="0.25">
      <c r="B11" t="s">
        <v>6</v>
      </c>
      <c r="F11" t="s">
        <v>8</v>
      </c>
    </row>
    <row r="12" spans="1:8" x14ac:dyDescent="0.25">
      <c r="B12" t="s">
        <v>7</v>
      </c>
      <c r="F12" t="s">
        <v>9</v>
      </c>
    </row>
    <row r="13" spans="1:8" x14ac:dyDescent="0.25">
      <c r="F13" t="s">
        <v>10</v>
      </c>
    </row>
  </sheetData>
  <mergeCells count="2">
    <mergeCell ref="A2:A5"/>
    <mergeCell ref="A6:A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400050</xdr:colOff>
                    <xdr:row>9</xdr:row>
                    <xdr:rowOff>180975</xdr:rowOff>
                  </from>
                  <to>
                    <xdr:col>1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171450</xdr:rowOff>
                  </from>
                  <to>
                    <xdr:col>4</xdr:col>
                    <xdr:colOff>504825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400050</xdr:colOff>
                    <xdr:row>10</xdr:row>
                    <xdr:rowOff>180975</xdr:rowOff>
                  </from>
                  <to>
                    <xdr:col>1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180975</xdr:rowOff>
                  </from>
                  <to>
                    <xdr:col>4</xdr:col>
                    <xdr:colOff>504825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180975</xdr:rowOff>
                  </from>
                  <to>
                    <xdr:col>4</xdr:col>
                    <xdr:colOff>504825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DB99-A819-4F3D-819E-ED75AA06A443}">
  <dimension ref="A1:H21"/>
  <sheetViews>
    <sheetView workbookViewId="0">
      <selection activeCell="C6" sqref="C6"/>
    </sheetView>
  </sheetViews>
  <sheetFormatPr defaultRowHeight="15" x14ac:dyDescent="0.25"/>
  <sheetData>
    <row r="1" spans="1:8" x14ac:dyDescent="0.25">
      <c r="A1" t="b">
        <v>1</v>
      </c>
      <c r="C1" t="b">
        <v>1</v>
      </c>
    </row>
    <row r="2" spans="1:8" x14ac:dyDescent="0.25">
      <c r="A2" t="b">
        <v>1</v>
      </c>
      <c r="C2" t="b">
        <v>1</v>
      </c>
    </row>
    <row r="3" spans="1:8" x14ac:dyDescent="0.25">
      <c r="C3" t="b">
        <v>1</v>
      </c>
    </row>
    <row r="5" spans="1:8" ht="53.25" x14ac:dyDescent="0.25">
      <c r="A5" s="3" t="s">
        <v>0</v>
      </c>
      <c r="B5" s="3" t="s">
        <v>1</v>
      </c>
      <c r="C5" s="3" t="s">
        <v>2</v>
      </c>
      <c r="D5" s="2" t="s">
        <v>3</v>
      </c>
      <c r="E5" s="3" t="s">
        <v>4</v>
      </c>
      <c r="F5" s="2" t="s">
        <v>3</v>
      </c>
      <c r="G5" s="3" t="s">
        <v>5</v>
      </c>
      <c r="H5" s="2" t="s">
        <v>3</v>
      </c>
    </row>
    <row r="6" spans="1:8" x14ac:dyDescent="0.25">
      <c r="A6" s="4" t="s">
        <v>6</v>
      </c>
      <c r="B6" s="3">
        <v>-20</v>
      </c>
      <c r="C6" s="3">
        <f>IF(AND($C$1,$A$1),Лист1!C2,NA())</f>
        <v>9.49</v>
      </c>
      <c r="D6" s="2">
        <v>0.63</v>
      </c>
      <c r="E6" s="3">
        <f>IF(AND($C$2,$A$1),Лист1!E2,NA())</f>
        <v>1941</v>
      </c>
      <c r="F6" s="2">
        <v>184</v>
      </c>
      <c r="G6" s="3">
        <f>IF(AND($C$3,$A$1),Лист1!G2,NA())</f>
        <v>0.65</v>
      </c>
      <c r="H6" s="2">
        <v>0.08</v>
      </c>
    </row>
    <row r="7" spans="1:8" x14ac:dyDescent="0.25">
      <c r="A7" s="4"/>
      <c r="B7" s="3">
        <v>0</v>
      </c>
      <c r="C7" s="3">
        <f>IF(AND($C$1,$A$1),Лист1!C3,NA())</f>
        <v>8.1</v>
      </c>
      <c r="D7" s="2">
        <v>1.05</v>
      </c>
      <c r="E7" s="3">
        <f>IF(AND($C$2,$A$1),Лист1!E3,NA())</f>
        <v>1614</v>
      </c>
      <c r="F7" s="2">
        <v>311</v>
      </c>
      <c r="G7" s="3">
        <f>IF(AND($C$3,$A$1),Лист1!G3,NA())</f>
        <v>0.53</v>
      </c>
      <c r="H7" s="2">
        <v>0.05</v>
      </c>
    </row>
    <row r="8" spans="1:8" x14ac:dyDescent="0.25">
      <c r="A8" s="4"/>
      <c r="B8" s="3">
        <v>25</v>
      </c>
      <c r="C8" s="3">
        <f>IF(AND($C$1,$A$1),Лист1!C4,NA())</f>
        <v>5.55</v>
      </c>
      <c r="D8" s="2">
        <v>1.07</v>
      </c>
      <c r="E8" s="3">
        <f>IF(AND($C$2,$A$1),Лист1!E4,NA())</f>
        <v>1387</v>
      </c>
      <c r="F8" s="2">
        <v>506</v>
      </c>
      <c r="G8" s="3">
        <f>IF(AND($C$3,$A$1),Лист1!G4,NA())</f>
        <v>0.51</v>
      </c>
      <c r="H8" s="2">
        <v>7.0000000000000007E-2</v>
      </c>
    </row>
    <row r="9" spans="1:8" x14ac:dyDescent="0.25">
      <c r="A9" s="4"/>
      <c r="B9" s="3">
        <v>45</v>
      </c>
      <c r="C9" s="3">
        <f>IF(AND($C$1,$A$1),Лист1!C5,NA())</f>
        <v>4.01</v>
      </c>
      <c r="D9" s="2">
        <v>1.1599999999999999</v>
      </c>
      <c r="E9" s="3">
        <f>IF(AND($C$2,$A$1),Лист1!E5,NA())</f>
        <v>979</v>
      </c>
      <c r="F9" s="2">
        <v>244</v>
      </c>
      <c r="G9" s="3">
        <f>IF(AND($C$3,$A$1),Лист1!G5,NA())</f>
        <v>0.42</v>
      </c>
      <c r="H9" s="2">
        <v>0.02</v>
      </c>
    </row>
    <row r="10" spans="1:8" x14ac:dyDescent="0.25">
      <c r="A10" s="4" t="s">
        <v>7</v>
      </c>
      <c r="B10" s="3">
        <v>-20</v>
      </c>
      <c r="C10" s="3">
        <f>IF(AND($C$1,$A$2),Лист1!C6,NA())</f>
        <v>9.8699999999999992</v>
      </c>
      <c r="D10" s="2">
        <v>0.71</v>
      </c>
      <c r="E10" s="3">
        <f>IF(AND($C$2,$A$2),Лист1!E6,NA())</f>
        <v>2074</v>
      </c>
      <c r="F10" s="2">
        <v>166</v>
      </c>
      <c r="G10" s="3">
        <f>IF(AND($C$3,$A$2),Лист1!G6,NA())</f>
        <v>0.61</v>
      </c>
      <c r="H10" s="2">
        <v>0.06</v>
      </c>
    </row>
    <row r="11" spans="1:8" x14ac:dyDescent="0.25">
      <c r="A11" s="4"/>
      <c r="B11" s="3">
        <v>0</v>
      </c>
      <c r="C11" s="3">
        <f>IF(AND($C$1,$A$2),Лист1!C7,NA())</f>
        <v>8.15</v>
      </c>
      <c r="D11" s="2">
        <v>0.88</v>
      </c>
      <c r="E11" s="3">
        <f>IF(AND($C$2,$A$2),Лист1!E7,NA())</f>
        <v>1712</v>
      </c>
      <c r="F11" s="2">
        <v>258</v>
      </c>
      <c r="G11" s="3">
        <f>IF(AND($C$3,$A$2),Лист1!G7,NA())</f>
        <v>0.47</v>
      </c>
      <c r="H11" s="2">
        <v>7.0000000000000007E-2</v>
      </c>
    </row>
    <row r="12" spans="1:8" x14ac:dyDescent="0.25">
      <c r="A12" s="4"/>
      <c r="B12" s="3">
        <v>25</v>
      </c>
      <c r="C12" s="3">
        <f>IF(AND($C$1,$A$2),Лист1!C8,NA())</f>
        <v>5.69</v>
      </c>
      <c r="D12" s="2">
        <v>0.94</v>
      </c>
      <c r="E12" s="3">
        <f>IF(AND($C$2,$A$2),Лист1!E8,NA())</f>
        <v>1391</v>
      </c>
      <c r="F12" s="2">
        <v>246</v>
      </c>
      <c r="G12" s="3">
        <f>IF(AND($C$3,$A$2),Лист1!G8,NA())</f>
        <v>0.44</v>
      </c>
      <c r="H12" s="2">
        <v>0.04</v>
      </c>
    </row>
    <row r="13" spans="1:8" x14ac:dyDescent="0.25">
      <c r="A13" s="4"/>
      <c r="B13" s="3">
        <v>45</v>
      </c>
      <c r="C13" s="3">
        <f>IF(AND($C$1,$A$2),Лист1!C9,NA())</f>
        <v>4.25</v>
      </c>
      <c r="D13" s="2">
        <v>0.76</v>
      </c>
      <c r="E13" s="3">
        <f>IF(AND($C$2,$A$2),Лист1!E9,NA())</f>
        <v>1112</v>
      </c>
      <c r="F13" s="2">
        <v>235</v>
      </c>
      <c r="G13" s="3">
        <f>IF(AND($C$3,$A$2),Лист1!G9,NA())</f>
        <v>0.39</v>
      </c>
      <c r="H13" s="2">
        <v>0.03</v>
      </c>
    </row>
    <row r="16" spans="1:8" x14ac:dyDescent="0.25">
      <c r="C16" t="str">
        <f>C5&amp;"; "&amp;A6</f>
        <v>Предел прочности (σмакс), МПа; Technovent (Англия)</v>
      </c>
    </row>
    <row r="17" spans="3:3" x14ac:dyDescent="0.25">
      <c r="C17" t="str">
        <f>C5&amp;"; "&amp;A10</f>
        <v>Предел прочности (σмакс), МПа; ToolDecor 25 (Россия)</v>
      </c>
    </row>
    <row r="18" spans="3:3" x14ac:dyDescent="0.25">
      <c r="C18" t="str">
        <f>E5&amp;"; "&amp;A6</f>
        <v>Деформация при разрушении (εр), %; Technovent (Англия)</v>
      </c>
    </row>
    <row r="19" spans="3:3" x14ac:dyDescent="0.25">
      <c r="C19" t="str">
        <f>E5&amp;"; "&amp;A10</f>
        <v>Деформация при разрушении (εр), %; ToolDecor 25 (Россия)</v>
      </c>
    </row>
    <row r="20" spans="3:3" x14ac:dyDescent="0.25">
      <c r="C20" t="str">
        <f>G5&amp;"; "&amp;A6</f>
        <v>Модуль упругости (Епред), МПа; Technovent (Англия)</v>
      </c>
    </row>
    <row r="21" spans="3:3" x14ac:dyDescent="0.25">
      <c r="C21" t="str">
        <f>G5&amp;"; "&amp;A10</f>
        <v>Модуль упругости (Епред), МПа; ToolDecor 25 (Россия)</v>
      </c>
    </row>
  </sheetData>
  <mergeCells count="2">
    <mergeCell ref="A6:A9"/>
    <mergeCell ref="A10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Elena</cp:lastModifiedBy>
  <dcterms:created xsi:type="dcterms:W3CDTF">2020-08-05T16:29:01Z</dcterms:created>
  <dcterms:modified xsi:type="dcterms:W3CDTF">2020-08-05T18:59:34Z</dcterms:modified>
</cp:coreProperties>
</file>