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570" windowWidth="28455" windowHeight="11955"/>
  </bookViews>
  <sheets>
    <sheet name="Report" sheetId="1" r:id="rId1"/>
    <sheet name="Лист1" sheetId="2" r:id="rId2"/>
    <sheet name="Лист2" sheetId="3" r:id="rId3"/>
    <sheet name="Лист3" sheetId="4" r:id="rId4"/>
    <sheet name="Лист4" sheetId="5" r:id="rId5"/>
    <sheet name="Лист5" sheetId="6" r:id="rId6"/>
  </sheets>
  <definedNames>
    <definedName name="_xlnm._FilterDatabase" localSheetId="0" hidden="1">Report!$A$1:$D$381</definedName>
  </definedNames>
  <calcPr calcId="124519"/>
</workbook>
</file>

<file path=xl/calcChain.xml><?xml version="1.0" encoding="utf-8"?>
<calcChain xmlns="http://schemas.openxmlformats.org/spreadsheetml/2006/main">
  <c r="D13" i="4"/>
  <c r="D53" i="1" s="1"/>
  <c r="D14" i="4"/>
  <c r="D15"/>
  <c r="D16"/>
  <c r="D17"/>
  <c r="D18"/>
  <c r="D19"/>
  <c r="D20"/>
  <c r="D21"/>
  <c r="D22"/>
  <c r="D23"/>
  <c r="D24"/>
  <c r="D25"/>
  <c r="D26"/>
  <c r="D27"/>
  <c r="D28"/>
  <c r="D29"/>
  <c r="D30"/>
  <c r="D12"/>
  <c r="D5" i="1"/>
  <c r="D9"/>
  <c r="D13"/>
  <c r="D17"/>
  <c r="D21"/>
  <c r="D25"/>
  <c r="D29"/>
  <c r="D33"/>
  <c r="D37"/>
  <c r="D41"/>
  <c r="D45"/>
  <c r="D49"/>
  <c r="D54"/>
  <c r="D58"/>
  <c r="D62"/>
  <c r="D66"/>
  <c r="D70"/>
  <c r="D74"/>
  <c r="D78"/>
  <c r="D82"/>
  <c r="D86"/>
  <c r="D90"/>
  <c r="D94"/>
  <c r="D98"/>
  <c r="D102"/>
  <c r="D106"/>
  <c r="D110"/>
  <c r="D114"/>
  <c r="D118"/>
  <c r="D122"/>
  <c r="D126"/>
  <c r="D130"/>
  <c r="D134"/>
  <c r="D138"/>
  <c r="D142"/>
  <c r="D146"/>
  <c r="D150"/>
  <c r="D154"/>
  <c r="D158"/>
  <c r="D162"/>
  <c r="D166"/>
  <c r="D170"/>
  <c r="D174"/>
  <c r="D178"/>
  <c r="D182"/>
  <c r="D186"/>
  <c r="D190"/>
  <c r="D194"/>
  <c r="D198"/>
  <c r="D202"/>
  <c r="D206"/>
  <c r="D210"/>
  <c r="D214"/>
  <c r="D218"/>
  <c r="D222"/>
  <c r="D226"/>
  <c r="D230"/>
  <c r="D234"/>
  <c r="D238"/>
  <c r="D242"/>
  <c r="D246"/>
  <c r="D250"/>
  <c r="D254"/>
  <c r="D258"/>
  <c r="D262"/>
  <c r="D266"/>
  <c r="D270"/>
  <c r="D274"/>
  <c r="D278"/>
  <c r="D282"/>
  <c r="D286"/>
  <c r="D290"/>
  <c r="D294"/>
  <c r="D298"/>
  <c r="D302"/>
  <c r="D306"/>
  <c r="D310"/>
  <c r="D314"/>
  <c r="D318"/>
  <c r="D322"/>
  <c r="D326"/>
  <c r="D330"/>
  <c r="D334"/>
  <c r="D338"/>
  <c r="D342"/>
  <c r="D346"/>
  <c r="D350"/>
  <c r="D354"/>
  <c r="D358"/>
  <c r="D362"/>
  <c r="D366"/>
  <c r="D370"/>
  <c r="D374"/>
  <c r="D378"/>
  <c r="D382"/>
  <c r="D386"/>
  <c r="D390"/>
  <c r="D391"/>
  <c r="A175"/>
  <c r="A176"/>
  <c r="A177"/>
  <c r="A178"/>
  <c r="A179"/>
  <c r="A180"/>
  <c r="A181"/>
  <c r="A182"/>
  <c r="A183"/>
  <c r="A184"/>
  <c r="A185"/>
  <c r="A186"/>
  <c r="A187"/>
  <c r="A188"/>
  <c r="A189"/>
  <c r="A190"/>
  <c r="A191"/>
  <c r="A192"/>
  <c r="A193"/>
  <c r="A194"/>
  <c r="A195"/>
  <c r="A196"/>
  <c r="A197"/>
  <c r="A198"/>
  <c r="A199"/>
  <c r="A200"/>
  <c r="A201"/>
  <c r="A202"/>
  <c r="A203"/>
  <c r="A204"/>
  <c r="A205"/>
  <c r="A206"/>
  <c r="A207"/>
  <c r="A208"/>
  <c r="A209"/>
  <c r="A210"/>
  <c r="A211"/>
  <c r="A212"/>
  <c r="A213"/>
  <c r="A214"/>
  <c r="A215"/>
  <c r="A216"/>
  <c r="A217"/>
  <c r="A218"/>
  <c r="A219"/>
  <c r="A220"/>
  <c r="A221"/>
  <c r="A222"/>
  <c r="A223"/>
  <c r="A224"/>
  <c r="A225"/>
  <c r="A226"/>
  <c r="A227"/>
  <c r="A228"/>
  <c r="A229"/>
  <c r="A230"/>
  <c r="A231"/>
  <c r="A232"/>
  <c r="A233"/>
  <c r="A234"/>
  <c r="A235"/>
  <c r="A236"/>
  <c r="A237"/>
  <c r="A238"/>
  <c r="A239"/>
  <c r="A240"/>
  <c r="A241"/>
  <c r="A242"/>
  <c r="A243"/>
  <c r="A244"/>
  <c r="A245"/>
  <c r="A246"/>
  <c r="A247"/>
  <c r="A248"/>
  <c r="A249"/>
  <c r="A250"/>
  <c r="A251"/>
  <c r="A252"/>
  <c r="A253"/>
  <c r="A254"/>
  <c r="A255"/>
  <c r="A256"/>
  <c r="A257"/>
  <c r="A258"/>
  <c r="A259"/>
  <c r="A260"/>
  <c r="A261"/>
  <c r="A262"/>
  <c r="A263"/>
  <c r="A264"/>
  <c r="A265"/>
  <c r="A266"/>
  <c r="A267"/>
  <c r="A268"/>
  <c r="A269"/>
  <c r="A270"/>
  <c r="A271"/>
  <c r="A272"/>
  <c r="A273"/>
  <c r="A274"/>
  <c r="A275"/>
  <c r="A276"/>
  <c r="A277"/>
  <c r="A278"/>
  <c r="A279"/>
  <c r="A280"/>
  <c r="A281"/>
  <c r="A282"/>
  <c r="A283"/>
  <c r="A284"/>
  <c r="A285"/>
  <c r="A286"/>
  <c r="A287"/>
  <c r="A288"/>
  <c r="A289"/>
  <c r="A290"/>
  <c r="A291"/>
  <c r="A292"/>
  <c r="A293"/>
  <c r="A294"/>
  <c r="A295"/>
  <c r="A296"/>
  <c r="A297"/>
  <c r="A298"/>
  <c r="A299"/>
  <c r="A300"/>
  <c r="A301"/>
  <c r="A302"/>
  <c r="A303"/>
  <c r="A304"/>
  <c r="A305"/>
  <c r="A306"/>
  <c r="A307"/>
  <c r="A308"/>
  <c r="A309"/>
  <c r="A310"/>
  <c r="A311"/>
  <c r="A312"/>
  <c r="A313"/>
  <c r="A314"/>
  <c r="A315"/>
  <c r="A316"/>
  <c r="A317"/>
  <c r="A318"/>
  <c r="A319"/>
  <c r="A320"/>
  <c r="A321"/>
  <c r="A322"/>
  <c r="A323"/>
  <c r="A324"/>
  <c r="A325"/>
  <c r="A326"/>
  <c r="A327"/>
  <c r="A328"/>
  <c r="A329"/>
  <c r="A330"/>
  <c r="A331"/>
  <c r="A332"/>
  <c r="A333"/>
  <c r="A334"/>
  <c r="A335"/>
  <c r="A336"/>
  <c r="A337"/>
  <c r="A338"/>
  <c r="A339"/>
  <c r="A340"/>
  <c r="A341"/>
  <c r="A342"/>
  <c r="A343"/>
  <c r="A344"/>
  <c r="A345"/>
  <c r="A346"/>
  <c r="A347"/>
  <c r="A348"/>
  <c r="A349"/>
  <c r="A350"/>
  <c r="A351"/>
  <c r="A352"/>
  <c r="A353"/>
  <c r="A354"/>
  <c r="A355"/>
  <c r="A356"/>
  <c r="A357"/>
  <c r="A358"/>
  <c r="A359"/>
  <c r="A360"/>
  <c r="A361"/>
  <c r="A362"/>
  <c r="A363"/>
  <c r="A364"/>
  <c r="A365"/>
  <c r="A366"/>
  <c r="A367"/>
  <c r="A368"/>
  <c r="A369"/>
  <c r="A370"/>
  <c r="A371"/>
  <c r="A372"/>
  <c r="A373"/>
  <c r="A374"/>
  <c r="A375"/>
  <c r="A376"/>
  <c r="A173"/>
  <c r="A174"/>
  <c r="A164"/>
  <c r="A165"/>
  <c r="A166"/>
  <c r="A167"/>
  <c r="A168"/>
  <c r="A169"/>
  <c r="A170"/>
  <c r="A171"/>
  <c r="A172"/>
  <c r="A163"/>
  <c r="A83"/>
  <c r="A84"/>
  <c r="A85"/>
  <c r="A86"/>
  <c r="A87"/>
  <c r="A88"/>
  <c r="A89"/>
  <c r="A90"/>
  <c r="A91"/>
  <c r="A92"/>
  <c r="A93"/>
  <c r="A94"/>
  <c r="A95"/>
  <c r="A96"/>
  <c r="A97"/>
  <c r="A98"/>
  <c r="A99"/>
  <c r="A100"/>
  <c r="A101"/>
  <c r="A102"/>
  <c r="A103"/>
  <c r="A104"/>
  <c r="A105"/>
  <c r="A106"/>
  <c r="A107"/>
  <c r="A108"/>
  <c r="A109"/>
  <c r="A110"/>
  <c r="A111"/>
  <c r="A112"/>
  <c r="A113"/>
  <c r="A114"/>
  <c r="A115"/>
  <c r="A116"/>
  <c r="A117"/>
  <c r="A118"/>
  <c r="A119"/>
  <c r="A120"/>
  <c r="A121"/>
  <c r="A122"/>
  <c r="A123"/>
  <c r="A124"/>
  <c r="A125"/>
  <c r="A126"/>
  <c r="A127"/>
  <c r="A128"/>
  <c r="A129"/>
  <c r="A130"/>
  <c r="A131"/>
  <c r="A132"/>
  <c r="A133"/>
  <c r="A134"/>
  <c r="A135"/>
  <c r="A136"/>
  <c r="A137"/>
  <c r="A138"/>
  <c r="A139"/>
  <c r="A140"/>
  <c r="A141"/>
  <c r="A142"/>
  <c r="A143"/>
  <c r="A144"/>
  <c r="A145"/>
  <c r="A146"/>
  <c r="A147"/>
  <c r="A148"/>
  <c r="A149"/>
  <c r="A150"/>
  <c r="A151"/>
  <c r="A152"/>
  <c r="A153"/>
  <c r="A154"/>
  <c r="A155"/>
  <c r="A156"/>
  <c r="A157"/>
  <c r="A158"/>
  <c r="A159"/>
  <c r="A160"/>
  <c r="A79"/>
  <c r="A80"/>
  <c r="A81"/>
  <c r="A82"/>
  <c r="D23" i="3"/>
  <c r="D13"/>
  <c r="D14"/>
  <c r="D15"/>
  <c r="D16"/>
  <c r="D17"/>
  <c r="D18"/>
  <c r="D19"/>
  <c r="D20"/>
  <c r="D21"/>
  <c r="D22"/>
  <c r="D12"/>
  <c r="D42" i="2"/>
  <c r="D43"/>
  <c r="D44"/>
  <c r="D45"/>
  <c r="D46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12"/>
  <c r="D13" i="5"/>
  <c r="D12"/>
  <c r="D383" i="1" l="1"/>
  <c r="D375"/>
  <c r="D367"/>
  <c r="D359"/>
  <c r="D351"/>
  <c r="D343"/>
  <c r="D335"/>
  <c r="D327"/>
  <c r="D319"/>
  <c r="D315"/>
  <c r="D307"/>
  <c r="D299"/>
  <c r="D291"/>
  <c r="D283"/>
  <c r="D275"/>
  <c r="D267"/>
  <c r="D259"/>
  <c r="D251"/>
  <c r="D243"/>
  <c r="D235"/>
  <c r="D227"/>
  <c r="D219"/>
  <c r="D211"/>
  <c r="D203"/>
  <c r="D195"/>
  <c r="D187"/>
  <c r="D175"/>
  <c r="D167"/>
  <c r="D159"/>
  <c r="D151"/>
  <c r="D143"/>
  <c r="D135"/>
  <c r="D127"/>
  <c r="D119"/>
  <c r="D111"/>
  <c r="D103"/>
  <c r="D95"/>
  <c r="D87"/>
  <c r="D79"/>
  <c r="D71"/>
  <c r="D63"/>
  <c r="D55"/>
  <c r="D46"/>
  <c r="D38"/>
  <c r="D30"/>
  <c r="D22"/>
  <c r="D14"/>
  <c r="D6"/>
  <c r="D388"/>
  <c r="D384"/>
  <c r="D380"/>
  <c r="D376"/>
  <c r="D372"/>
  <c r="D368"/>
  <c r="D364"/>
  <c r="D360"/>
  <c r="D356"/>
  <c r="D352"/>
  <c r="D348"/>
  <c r="D344"/>
  <c r="D340"/>
  <c r="D336"/>
  <c r="D332"/>
  <c r="D328"/>
  <c r="D324"/>
  <c r="D320"/>
  <c r="D316"/>
  <c r="D312"/>
  <c r="D308"/>
  <c r="D304"/>
  <c r="D300"/>
  <c r="D296"/>
  <c r="D292"/>
  <c r="D288"/>
  <c r="D284"/>
  <c r="D280"/>
  <c r="D276"/>
  <c r="D272"/>
  <c r="D268"/>
  <c r="D264"/>
  <c r="D260"/>
  <c r="D256"/>
  <c r="D252"/>
  <c r="D248"/>
  <c r="D244"/>
  <c r="D240"/>
  <c r="D236"/>
  <c r="D232"/>
  <c r="D228"/>
  <c r="D224"/>
  <c r="D220"/>
  <c r="D216"/>
  <c r="D212"/>
  <c r="D208"/>
  <c r="D204"/>
  <c r="D200"/>
  <c r="D196"/>
  <c r="D192"/>
  <c r="D188"/>
  <c r="D184"/>
  <c r="D180"/>
  <c r="D176"/>
  <c r="D172"/>
  <c r="D168"/>
  <c r="D164"/>
  <c r="D160"/>
  <c r="D156"/>
  <c r="D152"/>
  <c r="D148"/>
  <c r="D144"/>
  <c r="D140"/>
  <c r="D136"/>
  <c r="D132"/>
  <c r="D128"/>
  <c r="D124"/>
  <c r="D120"/>
  <c r="D116"/>
  <c r="D112"/>
  <c r="D108"/>
  <c r="D104"/>
  <c r="D100"/>
  <c r="D96"/>
  <c r="D92"/>
  <c r="D88"/>
  <c r="D84"/>
  <c r="D80"/>
  <c r="D76"/>
  <c r="D72"/>
  <c r="D68"/>
  <c r="D64"/>
  <c r="D60"/>
  <c r="D56"/>
  <c r="D51"/>
  <c r="D47"/>
  <c r="D43"/>
  <c r="D39"/>
  <c r="D35"/>
  <c r="D31"/>
  <c r="D27"/>
  <c r="D23"/>
  <c r="D19"/>
  <c r="D15"/>
  <c r="D11"/>
  <c r="D7"/>
  <c r="D387"/>
  <c r="D379"/>
  <c r="D371"/>
  <c r="D363"/>
  <c r="D355"/>
  <c r="D347"/>
  <c r="D339"/>
  <c r="D331"/>
  <c r="D323"/>
  <c r="D311"/>
  <c r="D303"/>
  <c r="D295"/>
  <c r="D287"/>
  <c r="D279"/>
  <c r="D271"/>
  <c r="D263"/>
  <c r="D255"/>
  <c r="D247"/>
  <c r="D239"/>
  <c r="D231"/>
  <c r="D223"/>
  <c r="D215"/>
  <c r="D207"/>
  <c r="D199"/>
  <c r="D191"/>
  <c r="D183"/>
  <c r="D179"/>
  <c r="D171"/>
  <c r="D163"/>
  <c r="D155"/>
  <c r="D147"/>
  <c r="D139"/>
  <c r="D131"/>
  <c r="D123"/>
  <c r="D115"/>
  <c r="D107"/>
  <c r="D99"/>
  <c r="D91"/>
  <c r="D83"/>
  <c r="D75"/>
  <c r="D67"/>
  <c r="D59"/>
  <c r="D50"/>
  <c r="D42"/>
  <c r="D34"/>
  <c r="D26"/>
  <c r="D18"/>
  <c r="D10"/>
  <c r="D389"/>
  <c r="D385"/>
  <c r="D381"/>
  <c r="D377"/>
  <c r="D373"/>
  <c r="D369"/>
  <c r="D365"/>
  <c r="D361"/>
  <c r="D357"/>
  <c r="D353"/>
  <c r="D349"/>
  <c r="D345"/>
  <c r="D341"/>
  <c r="D337"/>
  <c r="D333"/>
  <c r="D329"/>
  <c r="D325"/>
  <c r="D321"/>
  <c r="D317"/>
  <c r="D313"/>
  <c r="D309"/>
  <c r="D305"/>
  <c r="D301"/>
  <c r="D297"/>
  <c r="D293"/>
  <c r="D289"/>
  <c r="D285"/>
  <c r="D281"/>
  <c r="D277"/>
  <c r="D273"/>
  <c r="D269"/>
  <c r="D265"/>
  <c r="D261"/>
  <c r="D257"/>
  <c r="D253"/>
  <c r="D249"/>
  <c r="D245"/>
  <c r="D241"/>
  <c r="D237"/>
  <c r="D233"/>
  <c r="D229"/>
  <c r="D225"/>
  <c r="D221"/>
  <c r="D217"/>
  <c r="D213"/>
  <c r="D209"/>
  <c r="D205"/>
  <c r="D201"/>
  <c r="D197"/>
  <c r="D193"/>
  <c r="D189"/>
  <c r="D185"/>
  <c r="D181"/>
  <c r="D177"/>
  <c r="D173"/>
  <c r="D169"/>
  <c r="D165"/>
  <c r="D161"/>
  <c r="D157"/>
  <c r="D153"/>
  <c r="D149"/>
  <c r="D145"/>
  <c r="D141"/>
  <c r="D137"/>
  <c r="D133"/>
  <c r="D129"/>
  <c r="D125"/>
  <c r="D121"/>
  <c r="D117"/>
  <c r="D113"/>
  <c r="D109"/>
  <c r="D105"/>
  <c r="D101"/>
  <c r="D97"/>
  <c r="D93"/>
  <c r="D89"/>
  <c r="D85"/>
  <c r="D81"/>
  <c r="D77"/>
  <c r="D73"/>
  <c r="D69"/>
  <c r="D65"/>
  <c r="D61"/>
  <c r="D57"/>
  <c r="D52"/>
  <c r="D48"/>
  <c r="D44"/>
  <c r="D40"/>
  <c r="D36"/>
  <c r="D32"/>
  <c r="D28"/>
  <c r="D24"/>
  <c r="D20"/>
  <c r="D16"/>
  <c r="D12"/>
  <c r="D8"/>
  <c r="D4"/>
  <c r="A5"/>
  <c r="A6"/>
  <c r="A7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43"/>
  <c r="A44"/>
  <c r="A45"/>
  <c r="A46"/>
  <c r="A47"/>
  <c r="A48"/>
  <c r="A49"/>
  <c r="A50"/>
  <c r="A51"/>
  <c r="A52"/>
  <c r="A53"/>
  <c r="A54"/>
  <c r="A55"/>
  <c r="A56"/>
  <c r="A57"/>
  <c r="A58"/>
  <c r="A59"/>
  <c r="A60"/>
  <c r="A61"/>
  <c r="A62"/>
  <c r="A63"/>
  <c r="A64"/>
  <c r="A65"/>
  <c r="A66"/>
  <c r="A67"/>
  <c r="A68"/>
  <c r="A69"/>
  <c r="A70"/>
  <c r="A71"/>
  <c r="A72"/>
  <c r="A73"/>
  <c r="A74"/>
  <c r="A75"/>
  <c r="A76"/>
  <c r="A77"/>
  <c r="A78"/>
  <c r="A161"/>
  <c r="A162"/>
  <c r="A377"/>
  <c r="A378"/>
  <c r="A379"/>
  <c r="A4"/>
</calcChain>
</file>

<file path=xl/sharedStrings.xml><?xml version="1.0" encoding="utf-8"?>
<sst xmlns="http://schemas.openxmlformats.org/spreadsheetml/2006/main" count="1032" uniqueCount="406">
  <si>
    <t>Заправка</t>
  </si>
  <si>
    <t>за период с 10.08.2020 0:00:00 по 10.08.2020 23:59:59 (UTC +3) 
Дата создания:  11.08.2020 12:19:37</t>
  </si>
  <si>
    <t>номер машины</t>
  </si>
  <si>
    <t>залито</t>
  </si>
  <si>
    <t>Е 013 ТВ 799</t>
  </si>
  <si>
    <t/>
  </si>
  <si>
    <t>Е 037 ТВ 799</t>
  </si>
  <si>
    <t>Е 052 РА 799</t>
  </si>
  <si>
    <t>Е 091 ТВ 799</t>
  </si>
  <si>
    <t>Е 097 РА 799</t>
  </si>
  <si>
    <t>Е 102 ТВ 799</t>
  </si>
  <si>
    <t>Е 124 ТВ 799</t>
  </si>
  <si>
    <t>Е125ТВ799</t>
  </si>
  <si>
    <t>Е 127 ТВ 799</t>
  </si>
  <si>
    <t>Е 159 ТВ 799</t>
  </si>
  <si>
    <t>К 452 ОХ 799</t>
  </si>
  <si>
    <t>М 327 ОХ 799</t>
  </si>
  <si>
    <t>М 344 ОХ 799</t>
  </si>
  <si>
    <t>В 083 ОС 799</t>
  </si>
  <si>
    <t>Е 012 ТВ</t>
  </si>
  <si>
    <t>Е 074 ТВ</t>
  </si>
  <si>
    <t>К 561 КН 799</t>
  </si>
  <si>
    <t>К 648 КН 799</t>
  </si>
  <si>
    <t>М 710 ЕМ 799</t>
  </si>
  <si>
    <t>О 935 УХ 777</t>
  </si>
  <si>
    <t>С484ТА 799</t>
  </si>
  <si>
    <t>Т 054 ТВ 799</t>
  </si>
  <si>
    <t>заправка по топливной карте</t>
  </si>
  <si>
    <t> </t>
  </si>
  <si>
    <t>Транзакционный отчет за период</t>
  </si>
  <si>
    <t>Номер карты</t>
  </si>
  <si>
    <t>Группа карт</t>
  </si>
  <si>
    <t>Водитель</t>
  </si>
  <si>
    <t>ТС</t>
  </si>
  <si>
    <t>Дата транзакции</t>
  </si>
  <si>
    <t>Время транзакции</t>
  </si>
  <si>
    <t>Тип транзакции</t>
  </si>
  <si>
    <t>АЗС</t>
  </si>
  <si>
    <t>Принадлежность АЗС</t>
  </si>
  <si>
    <t>Владелец АЗС</t>
  </si>
  <si>
    <t>Товар</t>
  </si>
  <si>
    <t>Количество</t>
  </si>
  <si>
    <t>Единица измерения</t>
  </si>
  <si>
    <t>Цена стеллы</t>
  </si>
  <si>
    <t>Цена клиента</t>
  </si>
  <si>
    <t>Сумма без скидки</t>
  </si>
  <si>
    <t>Сумма скидки</t>
  </si>
  <si>
    <t>% скидки</t>
  </si>
  <si>
    <t>Сумма к оплате</t>
  </si>
  <si>
    <t>Онлайн/ Офлайн транзакция</t>
  </si>
  <si>
    <t>Тип носителя</t>
  </si>
  <si>
    <t>Способ оплаты</t>
  </si>
  <si>
    <t>Регион АЗС</t>
  </si>
  <si>
    <t>Город АЗС</t>
  </si>
  <si>
    <t>Адрес АЗС</t>
  </si>
  <si>
    <t>Координаты</t>
  </si>
  <si>
    <t>Комментарий</t>
  </si>
  <si>
    <t>RRN транзакции</t>
  </si>
  <si>
    <t>7005830013782693</t>
  </si>
  <si>
    <t>Покупка</t>
  </si>
  <si>
    <t>ДТ ОПТИ</t>
  </si>
  <si>
    <t>Литры</t>
  </si>
  <si>
    <t>Исузу Е112РА799</t>
  </si>
  <si>
    <t>Камаз Е125ТВ799</t>
  </si>
  <si>
    <t>ISUZU Е 013 ТВ 799</t>
  </si>
  <si>
    <t>ISUZU Е 016 РА 799</t>
  </si>
  <si>
    <t>Е 016 РА 799</t>
  </si>
  <si>
    <t>ISUZU Е 037 ТВ 799</t>
  </si>
  <si>
    <t>ISUZU Е 052 РА 799</t>
  </si>
  <si>
    <t>ISUZU Е 091 ТВ 799</t>
  </si>
  <si>
    <t>ISUZU Е 097 РА 799</t>
  </si>
  <si>
    <t>ISUZU Е 102 ТВ 799</t>
  </si>
  <si>
    <t>ISUZU Е 124 ТВ 799</t>
  </si>
  <si>
    <t>ISUZU Е 125 ТВ 799</t>
  </si>
  <si>
    <t>ISUZU Е 127 ТВ 799</t>
  </si>
  <si>
    <t>ISUZU Е 159 ТВ 799</t>
  </si>
  <si>
    <t>ISUZU Е 188 ТВ 799</t>
  </si>
  <si>
    <t>Е 188 ТВ 799</t>
  </si>
  <si>
    <t>ISUZU Е 242 ТВ 799</t>
  </si>
  <si>
    <t>Е 242 ТВ 799</t>
  </si>
  <si>
    <t>ISUZU Е 489 РА 799</t>
  </si>
  <si>
    <t>ISUZU Е 747 РА 799</t>
  </si>
  <si>
    <t>ISUZU Е 753 РА 799</t>
  </si>
  <si>
    <t>ISUZU К 452 ОХ 799</t>
  </si>
  <si>
    <t>ISUZU К 676 ОХ 799</t>
  </si>
  <si>
    <t>К 676 ОХ 799</t>
  </si>
  <si>
    <t>ISUZU М 395 РА 799</t>
  </si>
  <si>
    <t>ISUZU М 476 РА 799</t>
  </si>
  <si>
    <t>М 476 РА 799</t>
  </si>
  <si>
    <t>ISUZU М 967 РА 799</t>
  </si>
  <si>
    <t>ISUZU М 991 РА 799</t>
  </si>
  <si>
    <t>ISUZU Н 011 РА 799</t>
  </si>
  <si>
    <t>ISUZU Н 038 РА 799</t>
  </si>
  <si>
    <t>ISUZU Н 049 РА 799</t>
  </si>
  <si>
    <t>ГАЗОН В 184 АТ 799</t>
  </si>
  <si>
    <t>ГАЗОН В 727 МО 799</t>
  </si>
  <si>
    <t>ГАЗОН В 728 МО 799</t>
  </si>
  <si>
    <t>ГАЗОН В 768 ВК 799</t>
  </si>
  <si>
    <t>ГАЗОН В 770 МО 799</t>
  </si>
  <si>
    <t>ГАЗОН В 804 МО 799</t>
  </si>
  <si>
    <t>ГАЗОН Е 445 ВА 799</t>
  </si>
  <si>
    <t>ГАЗОН К 130 ВМ 799</t>
  </si>
  <si>
    <t>ГАЗОН К 354 НВ 799</t>
  </si>
  <si>
    <t>ГАЗОН К 463 НВ 799</t>
  </si>
  <si>
    <t>ГАЗОН К 757 НВ 799</t>
  </si>
  <si>
    <t>ГАЗОН М 284 ОХ 799</t>
  </si>
  <si>
    <t>М 284 ОХ 799</t>
  </si>
  <si>
    <t>ГАЗОН М 306 ОХ 799</t>
  </si>
  <si>
    <t>М 306 ОХ 799</t>
  </si>
  <si>
    <t>ГАЗОН М 327 ОХ 799</t>
  </si>
  <si>
    <t>ГАЗОН М 344 ОХ 799</t>
  </si>
  <si>
    <t>ГАЗОН О 013 АХ 799</t>
  </si>
  <si>
    <t>ГАЗОН О 219 ОТ 799</t>
  </si>
  <si>
    <t>О 219 ОТ 799</t>
  </si>
  <si>
    <t>ГАЗОН О 391 АХ 799</t>
  </si>
  <si>
    <t>ГАЗОН О 483 АХ 799</t>
  </si>
  <si>
    <t>ГАЗОН О 506 АХ 799</t>
  </si>
  <si>
    <t>ГАЗОН Х 548 ВС 799</t>
  </si>
  <si>
    <t>ГАЗОН Х 624 ВС 799</t>
  </si>
  <si>
    <t>ГАЗОН Х 636 ВС 799</t>
  </si>
  <si>
    <t>ГАЗОН Х 688 ВС 799</t>
  </si>
  <si>
    <t>ГАЗОН Х 805 ВС 799</t>
  </si>
  <si>
    <t>ГАЗОН Х 811 ВС 799</t>
  </si>
  <si>
    <t>ГАЗОН Х 819 ВС 799</t>
  </si>
  <si>
    <t>ГАЗОН Х 827 ВС 799</t>
  </si>
  <si>
    <t>КАМАЗ В 020 ОМ 799</t>
  </si>
  <si>
    <t>КАМАЗ В 027 ОС 799</t>
  </si>
  <si>
    <t>КАМАЗ В 036 ОС 799</t>
  </si>
  <si>
    <t>КАМАЗ В 083 ОС 799</t>
  </si>
  <si>
    <t>КАМАЗ В 089 ОС 799</t>
  </si>
  <si>
    <t>КАМАЗ В 097 ОС 799</t>
  </si>
  <si>
    <t>КАМАЗ В 100 ОС 799</t>
  </si>
  <si>
    <t>КАМАЗ В 142 МО 799</t>
  </si>
  <si>
    <t>КАМАЗ Е 012 ТВ</t>
  </si>
  <si>
    <t>КАМАЗ Е 017 ТВ</t>
  </si>
  <si>
    <t>Е 017 ТВ</t>
  </si>
  <si>
    <t xml:space="preserve">КАМАЗ Е 072 ТВ </t>
  </si>
  <si>
    <t>Е072 ТВ</t>
  </si>
  <si>
    <t>КАМАЗ Е 074 ТВ</t>
  </si>
  <si>
    <t>КАМАЗ Е 165 ТВ</t>
  </si>
  <si>
    <t>Е 165 ТВ</t>
  </si>
  <si>
    <t>КАМАЗ Е 177 ТВ</t>
  </si>
  <si>
    <t>Е 177 ТВ</t>
  </si>
  <si>
    <t>КАМАЗ Е 195 ТВ</t>
  </si>
  <si>
    <t>Е 195 ТВ</t>
  </si>
  <si>
    <t>КАМАЗ Е 232 ТВ</t>
  </si>
  <si>
    <t>Е 232 ТВ</t>
  </si>
  <si>
    <t>КАМАЗ Е 683 ТВ 799</t>
  </si>
  <si>
    <t>Е 683 ТВ 799</t>
  </si>
  <si>
    <t>КАМАЗ Е 718 ТВ 799</t>
  </si>
  <si>
    <t>Е 718 ТВ 799</t>
  </si>
  <si>
    <t>КАМАЗ К 377 МН 799</t>
  </si>
  <si>
    <t>КАМАЗ К 378 МН 799</t>
  </si>
  <si>
    <t>КАМАЗ К 432 МН 799</t>
  </si>
  <si>
    <t>КАМАЗ К 441 МН 799</t>
  </si>
  <si>
    <t>КАМАЗ К 492 МН 799</t>
  </si>
  <si>
    <t>КАМАЗ К 537 КН 799</t>
  </si>
  <si>
    <t>КАМАЗ К 540 КН 799</t>
  </si>
  <si>
    <t>К 540 КН 799</t>
  </si>
  <si>
    <t>КАМАЗ К 561 КН 799</t>
  </si>
  <si>
    <t>КАМАЗ К 648 КН 799</t>
  </si>
  <si>
    <t>КАМАЗ М 042 НВ 799</t>
  </si>
  <si>
    <t>КАМАЗ М 047 НВ 799</t>
  </si>
  <si>
    <t>КАМАЗ М 073 НВ 799</t>
  </si>
  <si>
    <t>КАМАЗ М 096 НМ 799</t>
  </si>
  <si>
    <t>КАМАЗ М 155 НВ 799</t>
  </si>
  <si>
    <t>КАМАЗ М 155 НМ 799</t>
  </si>
  <si>
    <t>КАМАЗ М 194 НМ 799</t>
  </si>
  <si>
    <t>КАМАЗ М 704 ЕМ 799</t>
  </si>
  <si>
    <t>КАМАЗ М 710 ЕМ 799</t>
  </si>
  <si>
    <t>КАМАЗ Н 687 МН 799</t>
  </si>
  <si>
    <t>КАМАЗ Н 698 МН 799</t>
  </si>
  <si>
    <t>КАМАЗ Н 703 МН 799</t>
  </si>
  <si>
    <t>КАМАЗ Н 710 МН 799</t>
  </si>
  <si>
    <t>КАМАЗ Н 776 МН 799</t>
  </si>
  <si>
    <t>КАМАЗ Н 791 МН 799</t>
  </si>
  <si>
    <t>КАМАЗ Н 795 МН 799</t>
  </si>
  <si>
    <t>КАМАЗ О 748 УХ 777</t>
  </si>
  <si>
    <t>КАМАЗ О 806 УХ 777</t>
  </si>
  <si>
    <t>КАМАЗ О 935 УХ 777</t>
  </si>
  <si>
    <t>КАМАЗ С 400 НХ 799</t>
  </si>
  <si>
    <t>КАМАЗ С 447 НХ 799</t>
  </si>
  <si>
    <t>КАМАЗ С 463 НХ 799</t>
  </si>
  <si>
    <t>КАМАЗ С 464 НХ 799</t>
  </si>
  <si>
    <t>КАМАЗ С 466 НХ 799</t>
  </si>
  <si>
    <t>КАМАЗ С 475 НХ 799</t>
  </si>
  <si>
    <t>КАМАЗ С 484 ТА 799</t>
  </si>
  <si>
    <t>КАМАЗ С 503 НХ 799</t>
  </si>
  <si>
    <t>КАМАЗ С 512 НХ 799</t>
  </si>
  <si>
    <t>КАМАЗ С 541 НХ 799</t>
  </si>
  <si>
    <t>КАМАЗ С 577 НХ 799</t>
  </si>
  <si>
    <t>КАМАЗ С 601 НХ 799</t>
  </si>
  <si>
    <t>КАМАЗ С 613 НХ 799</t>
  </si>
  <si>
    <t>КАМАЗ С 616 НХ 799</t>
  </si>
  <si>
    <t>КАМАЗ С 619 НХ 799</t>
  </si>
  <si>
    <t>КАМАЗ Т 054 ТВ 799</t>
  </si>
  <si>
    <t>КАМАЗ Х 657 МХ 799</t>
  </si>
  <si>
    <t>КАМАЗ Х 691 МХ 799</t>
  </si>
  <si>
    <t>КАМАЗ Х 695 МХ 799</t>
  </si>
  <si>
    <t>КАМАЗ Х 698 МХ 799</t>
  </si>
  <si>
    <t>КАМАЗ Х 726 МХ 799</t>
  </si>
  <si>
    <t>Х 726 МХ 799</t>
  </si>
  <si>
    <t>КАМАЗ Х 746 МХ 799</t>
  </si>
  <si>
    <t>КАМАЗ Х 752 МХ 799</t>
  </si>
  <si>
    <t>КАМАЗ Х 770 МХ 799</t>
  </si>
  <si>
    <t>КАМАЗ Х 775 МХ 799</t>
  </si>
  <si>
    <t>КАМАЗ Х 791 МХ 799</t>
  </si>
  <si>
    <t>М 086 АВ 799 Газель</t>
  </si>
  <si>
    <t>М 392 АВ 799 Газель</t>
  </si>
  <si>
    <t>М 409 АВ 799 Газель</t>
  </si>
  <si>
    <t>М 697 АВ 799 Газель</t>
  </si>
  <si>
    <t>М 719 АВ 799 Газель</t>
  </si>
  <si>
    <t>М 719 АВ 799</t>
  </si>
  <si>
    <t>Контрагент:</t>
  </si>
  <si>
    <t>Договор:</t>
  </si>
  <si>
    <t>МС014133492</t>
  </si>
  <si>
    <t>Период:</t>
  </si>
  <si>
    <t>с 09.08.2020 по 09.08.2020</t>
  </si>
  <si>
    <t>Дата формирования отчета:</t>
  </si>
  <si>
    <t>11.08.2020</t>
  </si>
  <si>
    <t>Ответственный менеджер:</t>
  </si>
  <si>
    <t>7005830013782727</t>
  </si>
  <si>
    <t>Карта</t>
  </si>
  <si>
    <t>Исузу К452ОХ799</t>
  </si>
  <si>
    <t>022211732865</t>
  </si>
  <si>
    <t>7005830013782743</t>
  </si>
  <si>
    <t>Исузу М395РА799</t>
  </si>
  <si>
    <t>022213913895</t>
  </si>
  <si>
    <t>7005830013782768</t>
  </si>
  <si>
    <t>Исузу М967РА799</t>
  </si>
  <si>
    <t>022213873990</t>
  </si>
  <si>
    <t>7005830013782818</t>
  </si>
  <si>
    <t>Газон В184АТ799</t>
  </si>
  <si>
    <t>022211991723</t>
  </si>
  <si>
    <t>7005830013782826</t>
  </si>
  <si>
    <t>ДТ</t>
  </si>
  <si>
    <t>Газон В727МО799</t>
  </si>
  <si>
    <t>022214846051</t>
  </si>
  <si>
    <t>7005830013782859</t>
  </si>
  <si>
    <t>Газон В770МО799</t>
  </si>
  <si>
    <t>022214728133</t>
  </si>
  <si>
    <t>7005830013782917</t>
  </si>
  <si>
    <t>Газон К757НВ799</t>
  </si>
  <si>
    <t>022211735659</t>
  </si>
  <si>
    <t>022212794734</t>
  </si>
  <si>
    <t>7005830013782925</t>
  </si>
  <si>
    <t>Газон М284ОХ799</t>
  </si>
  <si>
    <t>022212828873</t>
  </si>
  <si>
    <t>022212957537</t>
  </si>
  <si>
    <t>7005830013782941</t>
  </si>
  <si>
    <t>Газон М327ОХ799</t>
  </si>
  <si>
    <t>022211981457</t>
  </si>
  <si>
    <t>7005830013783014</t>
  </si>
  <si>
    <t>Газон Х548ВС799</t>
  </si>
  <si>
    <t>022213026063</t>
  </si>
  <si>
    <t>022212026429</t>
  </si>
  <si>
    <t>7005830013783089</t>
  </si>
  <si>
    <t>Газон Х827ВС799</t>
  </si>
  <si>
    <t>022201075124</t>
  </si>
  <si>
    <t>7005830013783105</t>
  </si>
  <si>
    <t>Камаз М042НВ799</t>
  </si>
  <si>
    <t>022214789962</t>
  </si>
  <si>
    <t>7005830013783139</t>
  </si>
  <si>
    <t>Камаз М096НМ799</t>
  </si>
  <si>
    <t>022213810018</t>
  </si>
  <si>
    <t>7005830013783147</t>
  </si>
  <si>
    <t>Камаз В142МО799</t>
  </si>
  <si>
    <t>022213696583</t>
  </si>
  <si>
    <t>022213814856</t>
  </si>
  <si>
    <t>7005830013783188</t>
  </si>
  <si>
    <t>Камаз С400НХ799</t>
  </si>
  <si>
    <t>022212750855</t>
  </si>
  <si>
    <t>7005830013783170</t>
  </si>
  <si>
    <t>Камаз К378МН799</t>
  </si>
  <si>
    <t>022212723461</t>
  </si>
  <si>
    <t>7005830013783196</t>
  </si>
  <si>
    <t>Камаз К432МН799</t>
  </si>
  <si>
    <t>022212720939</t>
  </si>
  <si>
    <t>7005830013783204</t>
  </si>
  <si>
    <t>Камаз К441МН799</t>
  </si>
  <si>
    <t>022214795180</t>
  </si>
  <si>
    <t>7005830013783246</t>
  </si>
  <si>
    <t>Камаз К561КН799</t>
  </si>
  <si>
    <t>022212001060</t>
  </si>
  <si>
    <t>7005830013783253</t>
  </si>
  <si>
    <t>Камаз С601НХ799</t>
  </si>
  <si>
    <t>022214911184</t>
  </si>
  <si>
    <t>7005830013783279</t>
  </si>
  <si>
    <t>Камаз Н698МН799</t>
  </si>
  <si>
    <t>022212989999</t>
  </si>
  <si>
    <t>7005830013783303</t>
  </si>
  <si>
    <t>Камаз М704ЕМ799</t>
  </si>
  <si>
    <t>022212964298</t>
  </si>
  <si>
    <t>7005830013783337</t>
  </si>
  <si>
    <t>Камаз Х746МХ799</t>
  </si>
  <si>
    <t>022213776439</t>
  </si>
  <si>
    <t>7005830013783352</t>
  </si>
  <si>
    <t>Камаз Х770МХ799</t>
  </si>
  <si>
    <t>022211981537</t>
  </si>
  <si>
    <t>7005830013783410</t>
  </si>
  <si>
    <t>Камаз М155НМ799</t>
  </si>
  <si>
    <t>022214699644</t>
  </si>
  <si>
    <t>022212909379</t>
  </si>
  <si>
    <t>7005830013783428</t>
  </si>
  <si>
    <t>Камаз К377МН799</t>
  </si>
  <si>
    <t>022212866572</t>
  </si>
  <si>
    <t>7005830013783436</t>
  </si>
  <si>
    <t>Камаз К492МН799</t>
  </si>
  <si>
    <t>022213947240</t>
  </si>
  <si>
    <t>7005830013783477</t>
  </si>
  <si>
    <t>Камаз Х752МХ799</t>
  </si>
  <si>
    <t>022214703311</t>
  </si>
  <si>
    <t>7005830013783451</t>
  </si>
  <si>
    <t>Камаз Н687МН799</t>
  </si>
  <si>
    <t>022213808515</t>
  </si>
  <si>
    <t>7005830013783469</t>
  </si>
  <si>
    <t>Камаз Н710МН799</t>
  </si>
  <si>
    <t>022214770006</t>
  </si>
  <si>
    <t>Итого:</t>
  </si>
  <si>
    <t>-</t>
  </si>
  <si>
    <t>По карте за период</t>
  </si>
  <si>
    <t>ЕИ</t>
  </si>
  <si>
    <t>Действия по переводу денежных средств</t>
  </si>
  <si>
    <t>Дата перевода</t>
  </si>
  <si>
    <t>Тип перевода</t>
  </si>
  <si>
    <t>Номер договора</t>
  </si>
  <si>
    <t>Сумма перевода</t>
  </si>
  <si>
    <t>По комиссии за сервисные карты</t>
  </si>
  <si>
    <t>Дата списания комиссии</t>
  </si>
  <si>
    <t>Вид услуги</t>
  </si>
  <si>
    <t>Сумма комиссии</t>
  </si>
  <si>
    <t xml:space="preserve"> </t>
  </si>
  <si>
    <t>7005830013782487</t>
  </si>
  <si>
    <t>Газель М697АВ799</t>
  </si>
  <si>
    <t>7005830013782545</t>
  </si>
  <si>
    <t>Камаз С616НХ799</t>
  </si>
  <si>
    <t>7005830013782552</t>
  </si>
  <si>
    <t>Камаз С613НХ799</t>
  </si>
  <si>
    <t>7005830013782560</t>
  </si>
  <si>
    <t>Камаз С463НХ799</t>
  </si>
  <si>
    <t>Сторнирование</t>
  </si>
  <si>
    <t>7005830013782586</t>
  </si>
  <si>
    <t>Камаз С541НХ799</t>
  </si>
  <si>
    <t>7005830013782594</t>
  </si>
  <si>
    <t>Камаз С512НХ799</t>
  </si>
  <si>
    <t>7005830013782602</t>
  </si>
  <si>
    <t>Камаз С503НХ799</t>
  </si>
  <si>
    <t>7005830013782644</t>
  </si>
  <si>
    <t>Камаз В097ОС799</t>
  </si>
  <si>
    <t>7005830013782651</t>
  </si>
  <si>
    <t>Камаз В089ОС799</t>
  </si>
  <si>
    <t>7005830013782669</t>
  </si>
  <si>
    <t>Камаз В083ОС799</t>
  </si>
  <si>
    <t>12.08.2020</t>
  </si>
  <si>
    <t>7005830013742598</t>
  </si>
  <si>
    <t>Камаз Т054ТВ 799</t>
  </si>
  <si>
    <t>022212950589</t>
  </si>
  <si>
    <t>7005830013742606</t>
  </si>
  <si>
    <t>Камаз С484ТА 799</t>
  </si>
  <si>
    <t>022211880395</t>
  </si>
  <si>
    <t>7005830013742614</t>
  </si>
  <si>
    <t>Камаз Е683ТВ 799</t>
  </si>
  <si>
    <t>022212943716</t>
  </si>
  <si>
    <t>7005830013742630</t>
  </si>
  <si>
    <t>Камаз Е232ТВ 799</t>
  </si>
  <si>
    <t>022213814869</t>
  </si>
  <si>
    <t>7005830013742648</t>
  </si>
  <si>
    <t>Камаз Е017ТВ 799</t>
  </si>
  <si>
    <t>022211926051</t>
  </si>
  <si>
    <t>7005830013742655</t>
  </si>
  <si>
    <t>Камаз Е072ТВ 799</t>
  </si>
  <si>
    <t>022213723821</t>
  </si>
  <si>
    <t>022211725395</t>
  </si>
  <si>
    <t>7005830013742663</t>
  </si>
  <si>
    <t>Камаз Е195ТВ 799</t>
  </si>
  <si>
    <t>022212939423</t>
  </si>
  <si>
    <t>7005830013742671</t>
  </si>
  <si>
    <t>Камаз Е074ТВ 799</t>
  </si>
  <si>
    <t>022214879045</t>
  </si>
  <si>
    <t>7005830013742689</t>
  </si>
  <si>
    <t>Камаз Е165ТВ 799</t>
  </si>
  <si>
    <t>022211743907</t>
  </si>
  <si>
    <t>7005830013742713</t>
  </si>
  <si>
    <t>Исузу Е013ТВ 799</t>
  </si>
  <si>
    <t>022212901481</t>
  </si>
  <si>
    <t>7005830013742721</t>
  </si>
  <si>
    <t>Исузу Е037ТВ 799</t>
  </si>
  <si>
    <t>022214733739</t>
  </si>
  <si>
    <t>7005830013742739</t>
  </si>
  <si>
    <t>Исузу Е091ТВ 799</t>
  </si>
  <si>
    <t>022211721517</t>
  </si>
  <si>
    <t>7005830013742747</t>
  </si>
  <si>
    <t>Исузу Е102ТВ 799</t>
  </si>
  <si>
    <t>022211721561</t>
  </si>
  <si>
    <t>7005830013742754</t>
  </si>
  <si>
    <t>Исузу Е124ТВ 799</t>
  </si>
  <si>
    <t>022214703228</t>
  </si>
  <si>
    <t>7005830013742770</t>
  </si>
  <si>
    <t>Исузу Е127ТВ 799</t>
  </si>
  <si>
    <t>022211765496</t>
  </si>
  <si>
    <t>7005830013742788</t>
  </si>
  <si>
    <t>Исузу Е159ТВ 799</t>
  </si>
  <si>
    <t>022213705045</t>
  </si>
  <si>
    <t>7005830013742796</t>
  </si>
  <si>
    <t>Исузу Е188ТВ 799</t>
  </si>
  <si>
    <t>022214721911</t>
  </si>
</sst>
</file>

<file path=xl/styles.xml><?xml version="1.0" encoding="utf-8"?>
<styleSheet xmlns="http://schemas.openxmlformats.org/spreadsheetml/2006/main">
  <numFmts count="5">
    <numFmt numFmtId="164" formatCode="dd\.mm\.yyyy"/>
    <numFmt numFmtId="165" formatCode="hh:mm:ss"/>
    <numFmt numFmtId="166" formatCode="0.000"/>
    <numFmt numFmtId="167" formatCode="m/d/yyyy\ h:mm:ss\ AM/PM"/>
    <numFmt numFmtId="168" formatCode="###,##0.00"/>
  </numFmts>
  <fonts count="25">
    <font>
      <sz val="11"/>
      <name val="Calibri"/>
    </font>
    <font>
      <b/>
      <sz val="30"/>
      <color rgb="FF367CD1"/>
      <name val="Times New Roman"/>
      <family val="1"/>
      <charset val="204"/>
    </font>
    <font>
      <b/>
      <sz val="14"/>
      <color rgb="FF4C4C4C"/>
      <name val="Times New Roman"/>
      <family val="1"/>
      <charset val="204"/>
    </font>
    <font>
      <b/>
      <sz val="12"/>
      <color rgb="FF4C4C4C"/>
      <name val="Times New Roman"/>
      <family val="1"/>
      <charset val="204"/>
    </font>
    <font>
      <sz val="11"/>
      <color theme="1"/>
      <name val="Arial"/>
      <family val="2"/>
      <charset val="204"/>
    </font>
    <font>
      <b/>
      <sz val="16"/>
      <color theme="1"/>
      <name val="Arial"/>
      <family val="2"/>
      <charset val="204"/>
    </font>
    <font>
      <b/>
      <sz val="9"/>
      <color rgb="FFFFFFFF"/>
      <name val="Arial"/>
      <family val="2"/>
      <charset val="204"/>
    </font>
    <font>
      <sz val="10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b/>
      <sz val="9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10"/>
      <color rgb="FFFFFFFF"/>
      <name val="Arial"/>
      <family val="2"/>
      <charset val="204"/>
    </font>
    <font>
      <b/>
      <sz val="10"/>
      <color theme="1"/>
      <name val="Arial"/>
      <family val="2"/>
      <charset val="204"/>
    </font>
    <font>
      <sz val="14"/>
      <color rgb="FF4C4C4C"/>
      <name val="Times New Roman"/>
    </font>
    <font>
      <sz val="12"/>
      <color rgb="FF4C4C4C"/>
      <name val="Times New Roman"/>
    </font>
    <font>
      <b/>
      <sz val="12"/>
      <color rgb="FF4C4C4C"/>
      <name val="Times New Roman"/>
    </font>
    <font>
      <sz val="11"/>
      <color theme="1"/>
      <name val="Arial"/>
    </font>
    <font>
      <b/>
      <sz val="16"/>
      <color theme="1"/>
      <name val="Arial"/>
    </font>
    <font>
      <b/>
      <sz val="9"/>
      <color rgb="FFFFFFFF"/>
      <name val="Arial"/>
    </font>
    <font>
      <sz val="10"/>
      <color theme="1"/>
      <name val="Arial"/>
    </font>
    <font>
      <sz val="9"/>
      <color theme="1"/>
      <name val="Arial"/>
    </font>
    <font>
      <b/>
      <sz val="9"/>
      <color theme="1"/>
      <name val="Arial"/>
    </font>
    <font>
      <b/>
      <sz val="11"/>
      <color theme="1"/>
      <name val="Arial"/>
    </font>
    <font>
      <b/>
      <sz val="10"/>
      <color rgb="FFFFFFFF"/>
      <name val="Arial"/>
    </font>
    <font>
      <b/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rgb="FFD7E4F2"/>
      </patternFill>
    </fill>
    <fill>
      <patternFill patternType="solid">
        <fgColor rgb="FF0070C0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3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4" fillId="0" borderId="1" xfId="0" applyFont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164" fontId="8" fillId="0" borderId="1" xfId="0" applyNumberFormat="1" applyFont="1" applyBorder="1" applyAlignment="1">
      <alignment horizontal="left" vertical="center" wrapText="1"/>
    </xf>
    <xf numFmtId="165" fontId="8" fillId="0" borderId="1" xfId="0" applyNumberFormat="1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166" fontId="8" fillId="0" borderId="1" xfId="0" applyNumberFormat="1" applyFont="1" applyBorder="1" applyAlignment="1">
      <alignment horizontal="left" vertical="center" wrapText="1"/>
    </xf>
    <xf numFmtId="2" fontId="8" fillId="0" borderId="1" xfId="0" applyNumberFormat="1" applyFont="1" applyBorder="1" applyAlignment="1">
      <alignment horizontal="left" vertical="center" wrapText="1"/>
    </xf>
    <xf numFmtId="10" fontId="8" fillId="0" borderId="1" xfId="0" applyNumberFormat="1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2" fontId="9" fillId="0" borderId="1" xfId="0" applyNumberFormat="1" applyFont="1" applyBorder="1" applyAlignment="1">
      <alignment horizontal="left" vertical="center" wrapText="1"/>
    </xf>
    <xf numFmtId="10" fontId="9" fillId="0" borderId="1" xfId="0" applyNumberFormat="1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9" fillId="0" borderId="1" xfId="0" applyFont="1" applyBorder="1" applyAlignment="1">
      <alignment horizontal="left" vertical="top" wrapText="1"/>
    </xf>
    <xf numFmtId="166" fontId="9" fillId="0" borderId="1" xfId="0" applyNumberFormat="1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1" fillId="3" borderId="1" xfId="0" applyFont="1" applyFill="1" applyBorder="1" applyAlignment="1">
      <alignment horizontal="center" vertical="center" wrapText="1"/>
    </xf>
    <xf numFmtId="2" fontId="12" fillId="0" borderId="1" xfId="0" applyNumberFormat="1" applyFont="1" applyBorder="1" applyAlignment="1">
      <alignment horizontal="left" vertical="center" wrapText="1"/>
    </xf>
    <xf numFmtId="0" fontId="11" fillId="3" borderId="1" xfId="0" applyFont="1" applyFill="1" applyBorder="1" applyAlignment="1">
      <alignment horizontal="left" vertical="center" wrapText="1"/>
    </xf>
    <xf numFmtId="0" fontId="11" fillId="3" borderId="1" xfId="0" applyFont="1" applyFill="1" applyBorder="1" applyAlignment="1">
      <alignment horizontal="center" vertical="top" wrapText="1"/>
    </xf>
    <xf numFmtId="167" fontId="8" fillId="0" borderId="1" xfId="0" applyNumberFormat="1" applyFont="1" applyBorder="1" applyAlignment="1">
      <alignment horizontal="left" vertical="center" wrapText="1"/>
    </xf>
    <xf numFmtId="168" fontId="10" fillId="0" borderId="1" xfId="0" applyNumberFormat="1" applyFont="1" applyBorder="1" applyAlignment="1">
      <alignment horizontal="left" vertical="top" wrapText="1"/>
    </xf>
    <xf numFmtId="0" fontId="0" fillId="0" borderId="0" xfId="0"/>
    <xf numFmtId="0" fontId="0" fillId="0" borderId="0" xfId="0"/>
    <xf numFmtId="0" fontId="4" fillId="0" borderId="0" xfId="0" applyFont="1" applyAlignment="1">
      <alignment horizontal="left" vertical="center" wrapText="1"/>
    </xf>
    <xf numFmtId="22" fontId="0" fillId="4" borderId="0" xfId="0" applyNumberFormat="1" applyFill="1"/>
    <xf numFmtId="0" fontId="0" fillId="0" borderId="0" xfId="0"/>
    <xf numFmtId="0" fontId="0" fillId="0" borderId="0" xfId="0" applyAlignment="1"/>
    <xf numFmtId="0" fontId="13" fillId="2" borderId="0" xfId="0" applyFont="1" applyFill="1" applyAlignment="1">
      <alignment wrapText="1"/>
    </xf>
    <xf numFmtId="0" fontId="14" fillId="0" borderId="0" xfId="0" applyFont="1" applyAlignment="1">
      <alignment horizontal="center" wrapText="1"/>
    </xf>
    <xf numFmtId="0" fontId="15" fillId="0" borderId="0" xfId="0" applyFont="1" applyAlignment="1">
      <alignment horizontal="center" wrapText="1"/>
    </xf>
    <xf numFmtId="0" fontId="16" fillId="0" borderId="0" xfId="0" applyFont="1" applyAlignment="1">
      <alignment horizontal="left" vertical="center" wrapText="1"/>
    </xf>
    <xf numFmtId="0" fontId="18" fillId="3" borderId="1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left" vertical="center" wrapText="1"/>
    </xf>
    <xf numFmtId="164" fontId="20" fillId="0" borderId="1" xfId="0" applyNumberFormat="1" applyFont="1" applyBorder="1" applyAlignment="1">
      <alignment horizontal="left" vertical="center" wrapText="1"/>
    </xf>
    <xf numFmtId="165" fontId="20" fillId="0" borderId="1" xfId="0" applyNumberFormat="1" applyFont="1" applyBorder="1" applyAlignment="1">
      <alignment horizontal="left" vertical="center" wrapText="1"/>
    </xf>
    <xf numFmtId="0" fontId="20" fillId="0" borderId="1" xfId="0" applyFont="1" applyBorder="1" applyAlignment="1">
      <alignment horizontal="left" vertical="center" wrapText="1"/>
    </xf>
    <xf numFmtId="0" fontId="20" fillId="0" borderId="1" xfId="0" applyFont="1" applyBorder="1" applyAlignment="1">
      <alignment horizontal="center" vertical="center" wrapText="1"/>
    </xf>
    <xf numFmtId="166" fontId="20" fillId="0" borderId="1" xfId="0" applyNumberFormat="1" applyFont="1" applyBorder="1" applyAlignment="1">
      <alignment horizontal="left" vertical="center" wrapText="1"/>
    </xf>
    <xf numFmtId="2" fontId="20" fillId="0" borderId="1" xfId="0" applyNumberFormat="1" applyFont="1" applyBorder="1" applyAlignment="1">
      <alignment horizontal="left" vertical="center" wrapText="1"/>
    </xf>
    <xf numFmtId="10" fontId="20" fillId="0" borderId="1" xfId="0" applyNumberFormat="1" applyFont="1" applyBorder="1" applyAlignment="1">
      <alignment horizontal="left" vertical="center" wrapText="1"/>
    </xf>
    <xf numFmtId="0" fontId="16" fillId="0" borderId="1" xfId="0" applyFont="1" applyBorder="1" applyAlignment="1">
      <alignment horizontal="left" vertical="center" wrapText="1"/>
    </xf>
    <xf numFmtId="0" fontId="21" fillId="0" borderId="1" xfId="0" applyFont="1" applyBorder="1" applyAlignment="1">
      <alignment horizontal="left" vertical="center" wrapText="1"/>
    </xf>
    <xf numFmtId="2" fontId="21" fillId="0" borderId="1" xfId="0" applyNumberFormat="1" applyFont="1" applyBorder="1" applyAlignment="1">
      <alignment horizontal="left" vertical="center" wrapText="1"/>
    </xf>
    <xf numFmtId="10" fontId="21" fillId="0" borderId="1" xfId="0" applyNumberFormat="1" applyFont="1" applyBorder="1" applyAlignment="1">
      <alignment horizontal="left" vertical="center" wrapText="1"/>
    </xf>
    <xf numFmtId="0" fontId="21" fillId="0" borderId="1" xfId="0" applyFont="1" applyBorder="1" applyAlignment="1">
      <alignment horizontal="left" vertical="top" wrapText="1"/>
    </xf>
    <xf numFmtId="166" fontId="21" fillId="0" borderId="1" xfId="0" applyNumberFormat="1" applyFont="1" applyBorder="1" applyAlignment="1">
      <alignment horizontal="left" vertical="center" wrapText="1"/>
    </xf>
    <xf numFmtId="0" fontId="20" fillId="0" borderId="1" xfId="0" applyFont="1" applyBorder="1" applyAlignment="1">
      <alignment horizontal="left" vertical="top" wrapText="1"/>
    </xf>
    <xf numFmtId="0" fontId="23" fillId="3" borderId="1" xfId="0" applyFont="1" applyFill="1" applyBorder="1" applyAlignment="1">
      <alignment horizontal="center" vertical="center" wrapText="1"/>
    </xf>
    <xf numFmtId="2" fontId="24" fillId="0" borderId="1" xfId="0" applyNumberFormat="1" applyFont="1" applyBorder="1" applyAlignment="1">
      <alignment horizontal="left" vertical="center" wrapText="1"/>
    </xf>
    <xf numFmtId="0" fontId="23" fillId="3" borderId="1" xfId="0" applyFont="1" applyFill="1" applyBorder="1" applyAlignment="1">
      <alignment horizontal="left" vertical="center" wrapText="1"/>
    </xf>
    <xf numFmtId="0" fontId="23" fillId="3" borderId="1" xfId="0" applyFont="1" applyFill="1" applyBorder="1" applyAlignment="1">
      <alignment horizontal="center" vertical="top" wrapText="1"/>
    </xf>
    <xf numFmtId="167" fontId="20" fillId="0" borderId="1" xfId="0" applyNumberFormat="1" applyFont="1" applyBorder="1" applyAlignment="1">
      <alignment horizontal="left" vertical="center" wrapText="1"/>
    </xf>
    <xf numFmtId="168" fontId="22" fillId="0" borderId="1" xfId="0" applyNumberFormat="1" applyFont="1" applyBorder="1" applyAlignment="1">
      <alignment horizontal="left" vertical="top" wrapText="1"/>
    </xf>
    <xf numFmtId="0" fontId="0" fillId="5" borderId="0" xfId="0" applyFill="1"/>
    <xf numFmtId="0" fontId="13" fillId="5" borderId="0" xfId="0" applyFont="1" applyFill="1" applyAlignment="1">
      <alignment wrapText="1"/>
    </xf>
    <xf numFmtId="0" fontId="0" fillId="5" borderId="0" xfId="0" applyFill="1" applyAlignment="1"/>
    <xf numFmtId="0" fontId="14" fillId="5" borderId="0" xfId="0" applyFont="1" applyFill="1" applyAlignment="1">
      <alignment horizontal="center" wrapText="1"/>
    </xf>
    <xf numFmtId="0" fontId="15" fillId="5" borderId="0" xfId="0" applyFont="1" applyFill="1" applyAlignment="1">
      <alignment horizontal="center" wrapText="1"/>
    </xf>
    <xf numFmtId="0" fontId="0" fillId="0" borderId="0" xfId="0"/>
    <xf numFmtId="0" fontId="16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0" fillId="0" borderId="0" xfId="0"/>
    <xf numFmtId="0" fontId="2" fillId="0" borderId="0" xfId="0" applyFont="1" applyAlignment="1">
      <alignment horizontal="center"/>
    </xf>
    <xf numFmtId="0" fontId="22" fillId="0" borderId="0" xfId="0" applyFont="1" applyAlignment="1">
      <alignment horizontal="left" indent="1"/>
    </xf>
    <xf numFmtId="0" fontId="0" fillId="0" borderId="0" xfId="0" applyAlignment="1">
      <alignment horizontal="left" indent="1"/>
    </xf>
    <xf numFmtId="0" fontId="0" fillId="0" borderId="0" xfId="0" applyAlignment="1">
      <alignment horizontal="center" vertical="center" wrapText="1"/>
    </xf>
    <xf numFmtId="0" fontId="16" fillId="0" borderId="0" xfId="0" applyFont="1" applyAlignment="1">
      <alignment horizontal="left" vertical="center" wrapText="1"/>
    </xf>
    <xf numFmtId="0" fontId="17" fillId="0" borderId="0" xfId="0" applyFont="1" applyAlignment="1">
      <alignment horizontal="left" vertical="center" wrapText="1"/>
    </xf>
    <xf numFmtId="0" fontId="24" fillId="0" borderId="2" xfId="0" applyFont="1" applyBorder="1" applyAlignment="1">
      <alignment horizontal="left" vertical="top" wrapText="1"/>
    </xf>
    <xf numFmtId="0" fontId="24" fillId="0" borderId="4" xfId="0" applyFont="1" applyBorder="1" applyAlignment="1">
      <alignment horizontal="left" vertical="top" wrapText="1"/>
    </xf>
    <xf numFmtId="0" fontId="24" fillId="0" borderId="3" xfId="0" applyFont="1" applyBorder="1" applyAlignment="1">
      <alignment horizontal="left" vertical="top" wrapText="1"/>
    </xf>
    <xf numFmtId="0" fontId="20" fillId="0" borderId="2" xfId="0" applyFont="1" applyBorder="1" applyAlignment="1">
      <alignment horizontal="left" vertical="center" wrapText="1"/>
    </xf>
    <xf numFmtId="0" fontId="20" fillId="0" borderId="3" xfId="0" applyFont="1" applyBorder="1" applyAlignment="1">
      <alignment horizontal="left" vertical="center" wrapText="1"/>
    </xf>
    <xf numFmtId="0" fontId="21" fillId="0" borderId="2" xfId="0" applyFont="1" applyBorder="1" applyAlignment="1">
      <alignment horizontal="left" vertical="center" wrapText="1"/>
    </xf>
    <xf numFmtId="0" fontId="21" fillId="0" borderId="3" xfId="0" applyFont="1" applyBorder="1" applyAlignment="1">
      <alignment horizontal="left" vertical="center" wrapText="1"/>
    </xf>
    <xf numFmtId="0" fontId="10" fillId="0" borderId="0" xfId="0" applyFont="1" applyAlignment="1">
      <alignment horizontal="left" indent="1"/>
    </xf>
    <xf numFmtId="0" fontId="12" fillId="0" borderId="2" xfId="0" applyFont="1" applyBorder="1" applyAlignment="1">
      <alignment horizontal="left" vertical="top" wrapText="1"/>
    </xf>
    <xf numFmtId="0" fontId="12" fillId="0" borderId="4" xfId="0" applyFont="1" applyBorder="1" applyAlignment="1">
      <alignment horizontal="left" vertical="top" wrapText="1"/>
    </xf>
    <xf numFmtId="0" fontId="12" fillId="0" borderId="3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92"/>
  <sheetViews>
    <sheetView tabSelected="1" workbookViewId="0">
      <selection activeCell="D53" sqref="D53"/>
    </sheetView>
  </sheetViews>
  <sheetFormatPr defaultRowHeight="15"/>
  <cols>
    <col min="1" max="1" width="15.85546875" style="28" customWidth="1"/>
    <col min="2" max="2" width="21.85546875" customWidth="1"/>
    <col min="3" max="3" width="92.5703125" customWidth="1"/>
    <col min="4" max="4" width="13.7109375" customWidth="1"/>
    <col min="5" max="5" width="14.28515625" bestFit="1" customWidth="1"/>
    <col min="6" max="6" width="15.28515625" bestFit="1" customWidth="1"/>
  </cols>
  <sheetData>
    <row r="1" spans="1:6" ht="59.25" customHeight="1">
      <c r="B1" s="67" t="s">
        <v>0</v>
      </c>
      <c r="C1" s="68"/>
      <c r="D1" s="2" t="s">
        <v>27</v>
      </c>
      <c r="E1" s="31">
        <v>44052.000694444447</v>
      </c>
      <c r="F1" s="31">
        <v>44052.999988425923</v>
      </c>
    </row>
    <row r="2" spans="1:6" ht="35.1" customHeight="1">
      <c r="B2" s="69" t="s">
        <v>1</v>
      </c>
      <c r="C2" s="68"/>
    </row>
    <row r="3" spans="1:6" ht="15.75">
      <c r="B3" s="1" t="s">
        <v>2</v>
      </c>
      <c r="C3" s="1" t="s">
        <v>3</v>
      </c>
    </row>
    <row r="4" spans="1:6" ht="15.75" customHeight="1">
      <c r="A4" s="28" t="str">
        <f t="shared" ref="A4:A67" si="0">IF(LEN(SUBSTITUTE(SUBSTITUTE(B4," ",""),"ISUZU",""))=0,"-",SUBSTITUTE(SUBSTITUTE(B4," ",""),"ISUZU",""))</f>
        <v>Е013ТВ799</v>
      </c>
      <c r="B4" s="34" t="s">
        <v>64</v>
      </c>
      <c r="C4" s="33"/>
      <c r="D4" s="28" t="e">
        <f>SUMPRODUCT((Лист1!$D$12:$D$46=Report!A4)*(Лист1!$E$12:$E$46&gt;=Report!$E$1)*(Лист1!$E$12:$E$46&lt;=Report!$F$1)*Лист1!$L$12:$L$46)+SUMPRODUCT((Лист2!$D$12:$D$46=Report!A4)*(Лист2!$E$12:$E$46&gt;=Report!$E$1)*(Лист2!$E$12:$E$46&lt;=Report!$F$1)*Лист2!$L$12:$L$46)+SUMPRODUCT((Лист3!$D$12:$D$46=Report!A4)*(Лист3!$E$12:$E$46&gt;=Report!$E$1)*(Лист3!$E$12:$E$46&lt;=Report!$F$1)*Лист3!$L$12:$L$46)</f>
        <v>#VALUE!</v>
      </c>
    </row>
    <row r="5" spans="1:6" ht="15.75">
      <c r="A5" s="28" t="str">
        <f t="shared" si="0"/>
        <v>Е013ТВ799</v>
      </c>
      <c r="B5" s="35" t="s">
        <v>4</v>
      </c>
      <c r="C5" s="35">
        <v>56.95</v>
      </c>
      <c r="D5" s="32" t="e">
        <f>SUMPRODUCT((Лист1!$D$12:$D$46=Report!A5)*(Лист1!$E$12:$E$46&gt;=Report!$E$1)*(Лист1!$E$12:$E$46&lt;=Report!$F$1)*Лист1!$L$12:$L$46)+SUMPRODUCT((Лист2!$D$12:$D$46=Report!A5)*(Лист2!$E$12:$E$46&gt;=Report!$E$1)*(Лист2!$E$12:$E$46&lt;=Report!$F$1)*Лист2!$L$12:$L$46)+SUMPRODUCT((Лист3!$D$12:$D$46=Report!A5)*(Лист3!$E$12:$E$46&gt;=Report!$E$1)*(Лист3!$E$12:$E$46&lt;=Report!$F$1)*Лист3!$L$12:$L$46)</f>
        <v>#VALUE!</v>
      </c>
    </row>
    <row r="6" spans="1:6" ht="15.75">
      <c r="A6" s="28" t="str">
        <f t="shared" si="0"/>
        <v>-</v>
      </c>
      <c r="B6" s="36" t="s">
        <v>5</v>
      </c>
      <c r="C6" s="36">
        <v>56.95</v>
      </c>
      <c r="D6" s="32" t="e">
        <f>SUMPRODUCT((Лист1!$D$12:$D$46=Report!A6)*(Лист1!$E$12:$E$46&gt;=Report!$E$1)*(Лист1!$E$12:$E$46&lt;=Report!$F$1)*Лист1!$L$12:$L$46)+SUMPRODUCT((Лист2!$D$12:$D$46=Report!A6)*(Лист2!$E$12:$E$46&gt;=Report!$E$1)*(Лист2!$E$12:$E$46&lt;=Report!$F$1)*Лист2!$L$12:$L$46)+SUMPRODUCT((Лист3!$D$12:$D$46=Report!A6)*(Лист3!$E$12:$E$46&gt;=Report!$E$1)*(Лист3!$E$12:$E$46&lt;=Report!$F$1)*Лист3!$L$12:$L$46)</f>
        <v>#VALUE!</v>
      </c>
    </row>
    <row r="7" spans="1:6" ht="52.5" customHeight="1">
      <c r="A7" s="28" t="str">
        <f t="shared" si="0"/>
        <v>Е016РА799</v>
      </c>
      <c r="B7" s="34" t="s">
        <v>65</v>
      </c>
      <c r="C7" s="33"/>
      <c r="D7" s="32" t="e">
        <f>SUMPRODUCT((Лист1!$D$12:$D$46=Report!A7)*(Лист1!$E$12:$E$46&gt;=Report!$E$1)*(Лист1!$E$12:$E$46&lt;=Report!$F$1)*Лист1!$L$12:$L$46)+SUMPRODUCT((Лист2!$D$12:$D$46=Report!A7)*(Лист2!$E$12:$E$46&gt;=Report!$E$1)*(Лист2!$E$12:$E$46&lt;=Report!$F$1)*Лист2!$L$12:$L$46)+SUMPRODUCT((Лист3!$D$12:$D$46=Report!A7)*(Лист3!$E$12:$E$46&gt;=Report!$E$1)*(Лист3!$E$12:$E$46&lt;=Report!$F$1)*Лист3!$L$12:$L$46)</f>
        <v>#VALUE!</v>
      </c>
    </row>
    <row r="8" spans="1:6" ht="15.75">
      <c r="A8" s="28" t="str">
        <f t="shared" si="0"/>
        <v>Е016РА799</v>
      </c>
      <c r="B8" s="35" t="s">
        <v>66</v>
      </c>
      <c r="C8" s="35">
        <v>0</v>
      </c>
      <c r="D8" s="32" t="e">
        <f>SUMPRODUCT((Лист1!$D$12:$D$46=Report!A8)*(Лист1!$E$12:$E$46&gt;=Report!$E$1)*(Лист1!$E$12:$E$46&lt;=Report!$F$1)*Лист1!$L$12:$L$46)+SUMPRODUCT((Лист2!$D$12:$D$46=Report!A8)*(Лист2!$E$12:$E$46&gt;=Report!$E$1)*(Лист2!$E$12:$E$46&lt;=Report!$F$1)*Лист2!$L$12:$L$46)+SUMPRODUCT((Лист3!$D$12:$D$46=Report!A8)*(Лист3!$E$12:$E$46&gt;=Report!$E$1)*(Лист3!$E$12:$E$46&lt;=Report!$F$1)*Лист3!$L$12:$L$46)</f>
        <v>#VALUE!</v>
      </c>
    </row>
    <row r="9" spans="1:6" ht="15.75">
      <c r="A9" s="28" t="str">
        <f t="shared" si="0"/>
        <v>-</v>
      </c>
      <c r="B9" s="36" t="s">
        <v>5</v>
      </c>
      <c r="C9" s="36">
        <v>0</v>
      </c>
      <c r="D9" s="32" t="e">
        <f>SUMPRODUCT((Лист1!$D$12:$D$46=Report!A9)*(Лист1!$E$12:$E$46&gt;=Report!$E$1)*(Лист1!$E$12:$E$46&lt;=Report!$F$1)*Лист1!$L$12:$L$46)+SUMPRODUCT((Лист2!$D$12:$D$46=Report!A9)*(Лист2!$E$12:$E$46&gt;=Report!$E$1)*(Лист2!$E$12:$E$46&lt;=Report!$F$1)*Лист2!$L$12:$L$46)+SUMPRODUCT((Лист3!$D$12:$D$46=Report!A9)*(Лист3!$E$12:$E$46&gt;=Report!$E$1)*(Лист3!$E$12:$E$46&lt;=Report!$F$1)*Лист3!$L$12:$L$46)</f>
        <v>#VALUE!</v>
      </c>
    </row>
    <row r="10" spans="1:6" ht="37.5">
      <c r="A10" s="28" t="str">
        <f t="shared" si="0"/>
        <v>Е037ТВ799</v>
      </c>
      <c r="B10" s="34" t="s">
        <v>67</v>
      </c>
      <c r="C10" s="33"/>
      <c r="D10" s="32" t="e">
        <f>SUMPRODUCT((Лист1!$D$12:$D$46=Report!A10)*(Лист1!$E$12:$E$46&gt;=Report!$E$1)*(Лист1!$E$12:$E$46&lt;=Report!$F$1)*Лист1!$L$12:$L$46)+SUMPRODUCT((Лист2!$D$12:$D$46=Report!A10)*(Лист2!$E$12:$E$46&gt;=Report!$E$1)*(Лист2!$E$12:$E$46&lt;=Report!$F$1)*Лист2!$L$12:$L$46)+SUMPRODUCT((Лист3!$D$12:$D$46=Report!A10)*(Лист3!$E$12:$E$46&gt;=Report!$E$1)*(Лист3!$E$12:$E$46&lt;=Report!$F$1)*Лист3!$L$12:$L$46)</f>
        <v>#VALUE!</v>
      </c>
    </row>
    <row r="11" spans="1:6" ht="15.75">
      <c r="A11" s="28" t="str">
        <f t="shared" si="0"/>
        <v>Е037ТВ799</v>
      </c>
      <c r="B11" s="35" t="s">
        <v>6</v>
      </c>
      <c r="C11" s="35">
        <v>58.56</v>
      </c>
      <c r="D11" s="32" t="e">
        <f>SUMPRODUCT((Лист1!$D$12:$D$46=Report!A11)*(Лист1!$E$12:$E$46&gt;=Report!$E$1)*(Лист1!$E$12:$E$46&lt;=Report!$F$1)*Лист1!$L$12:$L$46)+SUMPRODUCT((Лист2!$D$12:$D$46=Report!A11)*(Лист2!$E$12:$E$46&gt;=Report!$E$1)*(Лист2!$E$12:$E$46&lt;=Report!$F$1)*Лист2!$L$12:$L$46)+SUMPRODUCT((Лист3!$D$12:$D$46=Report!A11)*(Лист3!$E$12:$E$46&gt;=Report!$E$1)*(Лист3!$E$12:$E$46&lt;=Report!$F$1)*Лист3!$L$12:$L$46)</f>
        <v>#VALUE!</v>
      </c>
    </row>
    <row r="12" spans="1:6" ht="15.75">
      <c r="A12" s="28" t="str">
        <f t="shared" si="0"/>
        <v>-</v>
      </c>
      <c r="B12" s="36" t="s">
        <v>5</v>
      </c>
      <c r="C12" s="36">
        <v>58.56</v>
      </c>
      <c r="D12" s="32" t="e">
        <f>SUMPRODUCT((Лист1!$D$12:$D$46=Report!A12)*(Лист1!$E$12:$E$46&gt;=Report!$E$1)*(Лист1!$E$12:$E$46&lt;=Report!$F$1)*Лист1!$L$12:$L$46)+SUMPRODUCT((Лист2!$D$12:$D$46=Report!A12)*(Лист2!$E$12:$E$46&gt;=Report!$E$1)*(Лист2!$E$12:$E$46&lt;=Report!$F$1)*Лист2!$L$12:$L$46)+SUMPRODUCT((Лист3!$D$12:$D$46=Report!A12)*(Лист3!$E$12:$E$46&gt;=Report!$E$1)*(Лист3!$E$12:$E$46&lt;=Report!$F$1)*Лист3!$L$12:$L$46)</f>
        <v>#VALUE!</v>
      </c>
    </row>
    <row r="13" spans="1:6" ht="37.5">
      <c r="A13" s="28" t="str">
        <f t="shared" si="0"/>
        <v>Е052РА799</v>
      </c>
      <c r="B13" s="34" t="s">
        <v>68</v>
      </c>
      <c r="C13" s="33"/>
      <c r="D13" s="32" t="e">
        <f>SUMPRODUCT((Лист1!$D$12:$D$46=Report!A13)*(Лист1!$E$12:$E$46&gt;=Report!$E$1)*(Лист1!$E$12:$E$46&lt;=Report!$F$1)*Лист1!$L$12:$L$46)+SUMPRODUCT((Лист2!$D$12:$D$46=Report!A13)*(Лист2!$E$12:$E$46&gt;=Report!$E$1)*(Лист2!$E$12:$E$46&lt;=Report!$F$1)*Лист2!$L$12:$L$46)+SUMPRODUCT((Лист3!$D$12:$D$46=Report!A13)*(Лист3!$E$12:$E$46&gt;=Report!$E$1)*(Лист3!$E$12:$E$46&lt;=Report!$F$1)*Лист3!$L$12:$L$46)</f>
        <v>#VALUE!</v>
      </c>
    </row>
    <row r="14" spans="1:6" ht="15.75">
      <c r="A14" s="28" t="str">
        <f t="shared" si="0"/>
        <v>Е052РА799</v>
      </c>
      <c r="B14" s="35" t="s">
        <v>7</v>
      </c>
      <c r="C14" s="35">
        <v>0</v>
      </c>
      <c r="D14" s="32" t="e">
        <f>SUMPRODUCT((Лист1!$D$12:$D$46=Report!A14)*(Лист1!$E$12:$E$46&gt;=Report!$E$1)*(Лист1!$E$12:$E$46&lt;=Report!$F$1)*Лист1!$L$12:$L$46)+SUMPRODUCT((Лист2!$D$12:$D$46=Report!A14)*(Лист2!$E$12:$E$46&gt;=Report!$E$1)*(Лист2!$E$12:$E$46&lt;=Report!$F$1)*Лист2!$L$12:$L$46)+SUMPRODUCT((Лист3!$D$12:$D$46=Report!A14)*(Лист3!$E$12:$E$46&gt;=Report!$E$1)*(Лист3!$E$12:$E$46&lt;=Report!$F$1)*Лист3!$L$12:$L$46)</f>
        <v>#VALUE!</v>
      </c>
    </row>
    <row r="15" spans="1:6" ht="15.75">
      <c r="A15" s="28" t="str">
        <f t="shared" si="0"/>
        <v>-</v>
      </c>
      <c r="B15" s="36" t="s">
        <v>5</v>
      </c>
      <c r="C15" s="36">
        <v>0</v>
      </c>
      <c r="D15" s="32" t="e">
        <f>SUMPRODUCT((Лист1!$D$12:$D$46=Report!A15)*(Лист1!$E$12:$E$46&gt;=Report!$E$1)*(Лист1!$E$12:$E$46&lt;=Report!$F$1)*Лист1!$L$12:$L$46)+SUMPRODUCT((Лист2!$D$12:$D$46=Report!A15)*(Лист2!$E$12:$E$46&gt;=Report!$E$1)*(Лист2!$E$12:$E$46&lt;=Report!$F$1)*Лист2!$L$12:$L$46)+SUMPRODUCT((Лист3!$D$12:$D$46=Report!A15)*(Лист3!$E$12:$E$46&gt;=Report!$E$1)*(Лист3!$E$12:$E$46&lt;=Report!$F$1)*Лист3!$L$12:$L$46)</f>
        <v>#VALUE!</v>
      </c>
    </row>
    <row r="16" spans="1:6" ht="37.5">
      <c r="A16" s="28" t="str">
        <f t="shared" si="0"/>
        <v>Е091ТВ799</v>
      </c>
      <c r="B16" s="34" t="s">
        <v>69</v>
      </c>
      <c r="C16" s="33"/>
      <c r="D16" s="32" t="e">
        <f>SUMPRODUCT((Лист1!$D$12:$D$46=Report!A16)*(Лист1!$E$12:$E$46&gt;=Report!$E$1)*(Лист1!$E$12:$E$46&lt;=Report!$F$1)*Лист1!$L$12:$L$46)+SUMPRODUCT((Лист2!$D$12:$D$46=Report!A16)*(Лист2!$E$12:$E$46&gt;=Report!$E$1)*(Лист2!$E$12:$E$46&lt;=Report!$F$1)*Лист2!$L$12:$L$46)+SUMPRODUCT((Лист3!$D$12:$D$46=Report!A16)*(Лист3!$E$12:$E$46&gt;=Report!$E$1)*(Лист3!$E$12:$E$46&lt;=Report!$F$1)*Лист3!$L$12:$L$46)</f>
        <v>#VALUE!</v>
      </c>
    </row>
    <row r="17" spans="1:4" ht="15.75">
      <c r="A17" s="28" t="str">
        <f t="shared" si="0"/>
        <v>Е091ТВ799</v>
      </c>
      <c r="B17" s="35" t="s">
        <v>8</v>
      </c>
      <c r="C17" s="35">
        <v>53</v>
      </c>
      <c r="D17" s="32" t="e">
        <f>SUMPRODUCT((Лист1!$D$12:$D$46=Report!A17)*(Лист1!$E$12:$E$46&gt;=Report!$E$1)*(Лист1!$E$12:$E$46&lt;=Report!$F$1)*Лист1!$L$12:$L$46)+SUMPRODUCT((Лист2!$D$12:$D$46=Report!A17)*(Лист2!$E$12:$E$46&gt;=Report!$E$1)*(Лист2!$E$12:$E$46&lt;=Report!$F$1)*Лист2!$L$12:$L$46)+SUMPRODUCT((Лист3!$D$12:$D$46=Report!A17)*(Лист3!$E$12:$E$46&gt;=Report!$E$1)*(Лист3!$E$12:$E$46&lt;=Report!$F$1)*Лист3!$L$12:$L$46)</f>
        <v>#VALUE!</v>
      </c>
    </row>
    <row r="18" spans="1:4" ht="15.75">
      <c r="A18" s="28" t="str">
        <f t="shared" si="0"/>
        <v>-</v>
      </c>
      <c r="B18" s="36" t="s">
        <v>5</v>
      </c>
      <c r="C18" s="36">
        <v>53</v>
      </c>
      <c r="D18" s="32" t="e">
        <f>SUMPRODUCT((Лист1!$D$12:$D$46=Report!A18)*(Лист1!$E$12:$E$46&gt;=Report!$E$1)*(Лист1!$E$12:$E$46&lt;=Report!$F$1)*Лист1!$L$12:$L$46)+SUMPRODUCT((Лист2!$D$12:$D$46=Report!A18)*(Лист2!$E$12:$E$46&gt;=Report!$E$1)*(Лист2!$E$12:$E$46&lt;=Report!$F$1)*Лист2!$L$12:$L$46)+SUMPRODUCT((Лист3!$D$12:$D$46=Report!A18)*(Лист3!$E$12:$E$46&gt;=Report!$E$1)*(Лист3!$E$12:$E$46&lt;=Report!$F$1)*Лист3!$L$12:$L$46)</f>
        <v>#VALUE!</v>
      </c>
    </row>
    <row r="19" spans="1:4" ht="37.5">
      <c r="A19" s="28" t="str">
        <f t="shared" si="0"/>
        <v>Е097РА799</v>
      </c>
      <c r="B19" s="34" t="s">
        <v>70</v>
      </c>
      <c r="C19" s="33"/>
      <c r="D19" s="32" t="e">
        <f>SUMPRODUCT((Лист1!$D$12:$D$46=Report!A19)*(Лист1!$E$12:$E$46&gt;=Report!$E$1)*(Лист1!$E$12:$E$46&lt;=Report!$F$1)*Лист1!$L$12:$L$46)+SUMPRODUCT((Лист2!$D$12:$D$46=Report!A19)*(Лист2!$E$12:$E$46&gt;=Report!$E$1)*(Лист2!$E$12:$E$46&lt;=Report!$F$1)*Лист2!$L$12:$L$46)+SUMPRODUCT((Лист3!$D$12:$D$46=Report!A19)*(Лист3!$E$12:$E$46&gt;=Report!$E$1)*(Лист3!$E$12:$E$46&lt;=Report!$F$1)*Лист3!$L$12:$L$46)</f>
        <v>#VALUE!</v>
      </c>
    </row>
    <row r="20" spans="1:4" ht="15.75">
      <c r="A20" s="28" t="str">
        <f t="shared" si="0"/>
        <v>Е097РА799</v>
      </c>
      <c r="B20" s="35" t="s">
        <v>9</v>
      </c>
      <c r="C20" s="35">
        <v>0</v>
      </c>
      <c r="D20" s="32" t="e">
        <f>SUMPRODUCT((Лист1!$D$12:$D$46=Report!A20)*(Лист1!$E$12:$E$46&gt;=Report!$E$1)*(Лист1!$E$12:$E$46&lt;=Report!$F$1)*Лист1!$L$12:$L$46)+SUMPRODUCT((Лист2!$D$12:$D$46=Report!A20)*(Лист2!$E$12:$E$46&gt;=Report!$E$1)*(Лист2!$E$12:$E$46&lt;=Report!$F$1)*Лист2!$L$12:$L$46)+SUMPRODUCT((Лист3!$D$12:$D$46=Report!A20)*(Лист3!$E$12:$E$46&gt;=Report!$E$1)*(Лист3!$E$12:$E$46&lt;=Report!$F$1)*Лист3!$L$12:$L$46)</f>
        <v>#VALUE!</v>
      </c>
    </row>
    <row r="21" spans="1:4" ht="20.25" customHeight="1">
      <c r="A21" s="28" t="str">
        <f t="shared" si="0"/>
        <v>-</v>
      </c>
      <c r="B21" s="36" t="s">
        <v>5</v>
      </c>
      <c r="C21" s="36">
        <v>0</v>
      </c>
      <c r="D21" s="32" t="e">
        <f>SUMPRODUCT((Лист1!$D$12:$D$46=Report!A21)*(Лист1!$E$12:$E$46&gt;=Report!$E$1)*(Лист1!$E$12:$E$46&lt;=Report!$F$1)*Лист1!$L$12:$L$46)+SUMPRODUCT((Лист2!$D$12:$D$46=Report!A21)*(Лист2!$E$12:$E$46&gt;=Report!$E$1)*(Лист2!$E$12:$E$46&lt;=Report!$F$1)*Лист2!$L$12:$L$46)+SUMPRODUCT((Лист3!$D$12:$D$46=Report!A21)*(Лист3!$E$12:$E$46&gt;=Report!$E$1)*(Лист3!$E$12:$E$46&lt;=Report!$F$1)*Лист3!$L$12:$L$46)</f>
        <v>#VALUE!</v>
      </c>
    </row>
    <row r="22" spans="1:4" ht="21.75" customHeight="1">
      <c r="A22" s="28" t="str">
        <f t="shared" si="0"/>
        <v>Е102ТВ799</v>
      </c>
      <c r="B22" s="34" t="s">
        <v>71</v>
      </c>
      <c r="C22" s="33"/>
      <c r="D22" s="32" t="e">
        <f>SUMPRODUCT((Лист1!$D$12:$D$46=Report!A22)*(Лист1!$E$12:$E$46&gt;=Report!$E$1)*(Лист1!$E$12:$E$46&lt;=Report!$F$1)*Лист1!$L$12:$L$46)+SUMPRODUCT((Лист2!$D$12:$D$46=Report!A22)*(Лист2!$E$12:$E$46&gt;=Report!$E$1)*(Лист2!$E$12:$E$46&lt;=Report!$F$1)*Лист2!$L$12:$L$46)+SUMPRODUCT((Лист3!$D$12:$D$46=Report!A22)*(Лист3!$E$12:$E$46&gt;=Report!$E$1)*(Лист3!$E$12:$E$46&lt;=Report!$F$1)*Лист3!$L$12:$L$46)</f>
        <v>#VALUE!</v>
      </c>
    </row>
    <row r="23" spans="1:4" ht="23.25" customHeight="1">
      <c r="A23" s="28" t="str">
        <f t="shared" si="0"/>
        <v>Е102ТВ799</v>
      </c>
      <c r="B23" s="35" t="s">
        <v>10</v>
      </c>
      <c r="C23" s="35">
        <v>57.51</v>
      </c>
      <c r="D23" s="32" t="e">
        <f>SUMPRODUCT((Лист1!$D$12:$D$46=Report!A23)*(Лист1!$E$12:$E$46&gt;=Report!$E$1)*(Лист1!$E$12:$E$46&lt;=Report!$F$1)*Лист1!$L$12:$L$46)+SUMPRODUCT((Лист2!$D$12:$D$46=Report!A23)*(Лист2!$E$12:$E$46&gt;=Report!$E$1)*(Лист2!$E$12:$E$46&lt;=Report!$F$1)*Лист2!$L$12:$L$46)+SUMPRODUCT((Лист3!$D$12:$D$46=Report!A23)*(Лист3!$E$12:$E$46&gt;=Report!$E$1)*(Лист3!$E$12:$E$46&lt;=Report!$F$1)*Лист3!$L$12:$L$46)</f>
        <v>#VALUE!</v>
      </c>
    </row>
    <row r="24" spans="1:4" ht="21" customHeight="1">
      <c r="A24" s="28" t="str">
        <f t="shared" si="0"/>
        <v>-</v>
      </c>
      <c r="B24" s="36" t="s">
        <v>5</v>
      </c>
      <c r="C24" s="36">
        <v>57.51</v>
      </c>
      <c r="D24" s="32" t="e">
        <f>SUMPRODUCT((Лист1!$D$12:$D$46=Report!A24)*(Лист1!$E$12:$E$46&gt;=Report!$E$1)*(Лист1!$E$12:$E$46&lt;=Report!$F$1)*Лист1!$L$12:$L$46)+SUMPRODUCT((Лист2!$D$12:$D$46=Report!A24)*(Лист2!$E$12:$E$46&gt;=Report!$E$1)*(Лист2!$E$12:$E$46&lt;=Report!$F$1)*Лист2!$L$12:$L$46)+SUMPRODUCT((Лист3!$D$12:$D$46=Report!A24)*(Лист3!$E$12:$E$46&gt;=Report!$E$1)*(Лист3!$E$12:$E$46&lt;=Report!$F$1)*Лист3!$L$12:$L$46)</f>
        <v>#VALUE!</v>
      </c>
    </row>
    <row r="25" spans="1:4" ht="30.75" customHeight="1">
      <c r="A25" s="28" t="str">
        <f t="shared" si="0"/>
        <v>Е124ТВ799</v>
      </c>
      <c r="B25" s="34" t="s">
        <v>72</v>
      </c>
      <c r="C25" s="33"/>
      <c r="D25" s="32" t="e">
        <f>SUMPRODUCT((Лист1!$D$12:$D$46=Report!A25)*(Лист1!$E$12:$E$46&gt;=Report!$E$1)*(Лист1!$E$12:$E$46&lt;=Report!$F$1)*Лист1!$L$12:$L$46)+SUMPRODUCT((Лист2!$D$12:$D$46=Report!A25)*(Лист2!$E$12:$E$46&gt;=Report!$E$1)*(Лист2!$E$12:$E$46&lt;=Report!$F$1)*Лист2!$L$12:$L$46)+SUMPRODUCT((Лист3!$D$12:$D$46=Report!A25)*(Лист3!$E$12:$E$46&gt;=Report!$E$1)*(Лист3!$E$12:$E$46&lt;=Report!$F$1)*Лист3!$L$12:$L$46)</f>
        <v>#VALUE!</v>
      </c>
    </row>
    <row r="26" spans="1:4" ht="21" customHeight="1">
      <c r="A26" s="28" t="str">
        <f t="shared" si="0"/>
        <v>Е124ТВ799</v>
      </c>
      <c r="B26" s="35" t="s">
        <v>11</v>
      </c>
      <c r="C26" s="35">
        <v>38.65</v>
      </c>
      <c r="D26" s="32" t="e">
        <f>SUMPRODUCT((Лист1!$D$12:$D$46=Report!A26)*(Лист1!$E$12:$E$46&gt;=Report!$E$1)*(Лист1!$E$12:$E$46&lt;=Report!$F$1)*Лист1!$L$12:$L$46)+SUMPRODUCT((Лист2!$D$12:$D$46=Report!A26)*(Лист2!$E$12:$E$46&gt;=Report!$E$1)*(Лист2!$E$12:$E$46&lt;=Report!$F$1)*Лист2!$L$12:$L$46)+SUMPRODUCT((Лист3!$D$12:$D$46=Report!A26)*(Лист3!$E$12:$E$46&gt;=Report!$E$1)*(Лист3!$E$12:$E$46&lt;=Report!$F$1)*Лист3!$L$12:$L$46)</f>
        <v>#VALUE!</v>
      </c>
    </row>
    <row r="27" spans="1:4" ht="26.25" customHeight="1">
      <c r="A27" s="28" t="str">
        <f t="shared" si="0"/>
        <v>-</v>
      </c>
      <c r="B27" s="36" t="s">
        <v>5</v>
      </c>
      <c r="C27" s="36">
        <v>38.65</v>
      </c>
      <c r="D27" s="32" t="e">
        <f>SUMPRODUCT((Лист1!$D$12:$D$46=Report!A27)*(Лист1!$E$12:$E$46&gt;=Report!$E$1)*(Лист1!$E$12:$E$46&lt;=Report!$F$1)*Лист1!$L$12:$L$46)+SUMPRODUCT((Лист2!$D$12:$D$46=Report!A27)*(Лист2!$E$12:$E$46&gt;=Report!$E$1)*(Лист2!$E$12:$E$46&lt;=Report!$F$1)*Лист2!$L$12:$L$46)+SUMPRODUCT((Лист3!$D$12:$D$46=Report!A27)*(Лист3!$E$12:$E$46&gt;=Report!$E$1)*(Лист3!$E$12:$E$46&lt;=Report!$F$1)*Лист3!$L$12:$L$46)</f>
        <v>#VALUE!</v>
      </c>
    </row>
    <row r="28" spans="1:4" ht="15.75" customHeight="1">
      <c r="A28" s="28" t="str">
        <f t="shared" si="0"/>
        <v>Е125ТВ799</v>
      </c>
      <c r="B28" s="34" t="s">
        <v>73</v>
      </c>
      <c r="C28" s="33"/>
      <c r="D28" s="32" t="e">
        <f>SUMPRODUCT((Лист1!$D$12:$D$46=Report!A28)*(Лист1!$E$12:$E$46&gt;=Report!$E$1)*(Лист1!$E$12:$E$46&lt;=Report!$F$1)*Лист1!$L$12:$L$46)+SUMPRODUCT((Лист2!$D$12:$D$46=Report!A28)*(Лист2!$E$12:$E$46&gt;=Report!$E$1)*(Лист2!$E$12:$E$46&lt;=Report!$F$1)*Лист2!$L$12:$L$46)+SUMPRODUCT((Лист3!$D$12:$D$46=Report!A28)*(Лист3!$E$12:$E$46&gt;=Report!$E$1)*(Лист3!$E$12:$E$46&lt;=Report!$F$1)*Лист3!$L$12:$L$46)</f>
        <v>#VALUE!</v>
      </c>
    </row>
    <row r="29" spans="1:4" ht="15.75">
      <c r="A29" s="28" t="str">
        <f t="shared" si="0"/>
        <v>Е125ТВ799</v>
      </c>
      <c r="B29" s="35" t="s">
        <v>12</v>
      </c>
      <c r="C29" s="35">
        <v>0</v>
      </c>
      <c r="D29" s="32" t="e">
        <f>SUMPRODUCT((Лист1!$D$12:$D$46=Report!A29)*(Лист1!$E$12:$E$46&gt;=Report!$E$1)*(Лист1!$E$12:$E$46&lt;=Report!$F$1)*Лист1!$L$12:$L$46)+SUMPRODUCT((Лист2!$D$12:$D$46=Report!A29)*(Лист2!$E$12:$E$46&gt;=Report!$E$1)*(Лист2!$E$12:$E$46&lt;=Report!$F$1)*Лист2!$L$12:$L$46)+SUMPRODUCT((Лист3!$D$12:$D$46=Report!A29)*(Лист3!$E$12:$E$46&gt;=Report!$E$1)*(Лист3!$E$12:$E$46&lt;=Report!$F$1)*Лист3!$L$12:$L$46)</f>
        <v>#VALUE!</v>
      </c>
    </row>
    <row r="30" spans="1:4" ht="15.75">
      <c r="A30" s="28" t="str">
        <f t="shared" si="0"/>
        <v>-</v>
      </c>
      <c r="B30" s="36" t="s">
        <v>5</v>
      </c>
      <c r="C30" s="36">
        <v>0</v>
      </c>
      <c r="D30" s="32" t="e">
        <f>SUMPRODUCT((Лист1!$D$12:$D$46=Report!A30)*(Лист1!$E$12:$E$46&gt;=Report!$E$1)*(Лист1!$E$12:$E$46&lt;=Report!$F$1)*Лист1!$L$12:$L$46)+SUMPRODUCT((Лист2!$D$12:$D$46=Report!A30)*(Лист2!$E$12:$E$46&gt;=Report!$E$1)*(Лист2!$E$12:$E$46&lt;=Report!$F$1)*Лист2!$L$12:$L$46)+SUMPRODUCT((Лист3!$D$12:$D$46=Report!A30)*(Лист3!$E$12:$E$46&gt;=Report!$E$1)*(Лист3!$E$12:$E$46&lt;=Report!$F$1)*Лист3!$L$12:$L$46)</f>
        <v>#VALUE!</v>
      </c>
    </row>
    <row r="31" spans="1:4" ht="15.75" customHeight="1">
      <c r="A31" s="28" t="str">
        <f t="shared" si="0"/>
        <v>Е127ТВ799</v>
      </c>
      <c r="B31" s="34" t="s">
        <v>74</v>
      </c>
      <c r="C31" s="33"/>
      <c r="D31" s="32" t="e">
        <f>SUMPRODUCT((Лист1!$D$12:$D$46=Report!A31)*(Лист1!$E$12:$E$46&gt;=Report!$E$1)*(Лист1!$E$12:$E$46&lt;=Report!$F$1)*Лист1!$L$12:$L$46)+SUMPRODUCT((Лист2!$D$12:$D$46=Report!A31)*(Лист2!$E$12:$E$46&gt;=Report!$E$1)*(Лист2!$E$12:$E$46&lt;=Report!$F$1)*Лист2!$L$12:$L$46)+SUMPRODUCT((Лист3!$D$12:$D$46=Report!A31)*(Лист3!$E$12:$E$46&gt;=Report!$E$1)*(Лист3!$E$12:$E$46&lt;=Report!$F$1)*Лист3!$L$12:$L$46)</f>
        <v>#VALUE!</v>
      </c>
    </row>
    <row r="32" spans="1:4" ht="15.75">
      <c r="A32" s="28" t="str">
        <f t="shared" si="0"/>
        <v>Е127ТВ799</v>
      </c>
      <c r="B32" s="35" t="s">
        <v>13</v>
      </c>
      <c r="C32" s="35">
        <v>55.9</v>
      </c>
      <c r="D32" s="32" t="e">
        <f>SUMPRODUCT((Лист1!$D$12:$D$46=Report!A32)*(Лист1!$E$12:$E$46&gt;=Report!$E$1)*(Лист1!$E$12:$E$46&lt;=Report!$F$1)*Лист1!$L$12:$L$46)+SUMPRODUCT((Лист2!$D$12:$D$46=Report!A32)*(Лист2!$E$12:$E$46&gt;=Report!$E$1)*(Лист2!$E$12:$E$46&lt;=Report!$F$1)*Лист2!$L$12:$L$46)+SUMPRODUCT((Лист3!$D$12:$D$46=Report!A32)*(Лист3!$E$12:$E$46&gt;=Report!$E$1)*(Лист3!$E$12:$E$46&lt;=Report!$F$1)*Лист3!$L$12:$L$46)</f>
        <v>#VALUE!</v>
      </c>
    </row>
    <row r="33" spans="1:4" ht="15.75">
      <c r="A33" s="28" t="str">
        <f t="shared" si="0"/>
        <v>-</v>
      </c>
      <c r="B33" s="36" t="s">
        <v>5</v>
      </c>
      <c r="C33" s="36">
        <v>55.9</v>
      </c>
      <c r="D33" s="32" t="e">
        <f>SUMPRODUCT((Лист1!$D$12:$D$46=Report!A33)*(Лист1!$E$12:$E$46&gt;=Report!$E$1)*(Лист1!$E$12:$E$46&lt;=Report!$F$1)*Лист1!$L$12:$L$46)+SUMPRODUCT((Лист2!$D$12:$D$46=Report!A33)*(Лист2!$E$12:$E$46&gt;=Report!$E$1)*(Лист2!$E$12:$E$46&lt;=Report!$F$1)*Лист2!$L$12:$L$46)+SUMPRODUCT((Лист3!$D$12:$D$46=Report!A33)*(Лист3!$E$12:$E$46&gt;=Report!$E$1)*(Лист3!$E$12:$E$46&lt;=Report!$F$1)*Лист3!$L$12:$L$46)</f>
        <v>#VALUE!</v>
      </c>
    </row>
    <row r="34" spans="1:4" ht="37.5">
      <c r="A34" s="28" t="str">
        <f t="shared" si="0"/>
        <v>Е159ТВ799</v>
      </c>
      <c r="B34" s="34" t="s">
        <v>75</v>
      </c>
      <c r="C34" s="33"/>
      <c r="D34" s="32" t="e">
        <f>SUMPRODUCT((Лист1!$D$12:$D$46=Report!A34)*(Лист1!$E$12:$E$46&gt;=Report!$E$1)*(Лист1!$E$12:$E$46&lt;=Report!$F$1)*Лист1!$L$12:$L$46)+SUMPRODUCT((Лист2!$D$12:$D$46=Report!A34)*(Лист2!$E$12:$E$46&gt;=Report!$E$1)*(Лист2!$E$12:$E$46&lt;=Report!$F$1)*Лист2!$L$12:$L$46)+SUMPRODUCT((Лист3!$D$12:$D$46=Report!A34)*(Лист3!$E$12:$E$46&gt;=Report!$E$1)*(Лист3!$E$12:$E$46&lt;=Report!$F$1)*Лист3!$L$12:$L$46)</f>
        <v>#VALUE!</v>
      </c>
    </row>
    <row r="35" spans="1:4" ht="15.75">
      <c r="A35" s="28" t="str">
        <f t="shared" si="0"/>
        <v>Е159ТВ799</v>
      </c>
      <c r="B35" s="35" t="s">
        <v>14</v>
      </c>
      <c r="C35" s="35">
        <v>57.8</v>
      </c>
      <c r="D35" s="32" t="e">
        <f>SUMPRODUCT((Лист1!$D$12:$D$46=Report!A35)*(Лист1!$E$12:$E$46&gt;=Report!$E$1)*(Лист1!$E$12:$E$46&lt;=Report!$F$1)*Лист1!$L$12:$L$46)+SUMPRODUCT((Лист2!$D$12:$D$46=Report!A35)*(Лист2!$E$12:$E$46&gt;=Report!$E$1)*(Лист2!$E$12:$E$46&lt;=Report!$F$1)*Лист2!$L$12:$L$46)+SUMPRODUCT((Лист3!$D$12:$D$46=Report!A35)*(Лист3!$E$12:$E$46&gt;=Report!$E$1)*(Лист3!$E$12:$E$46&lt;=Report!$F$1)*Лист3!$L$12:$L$46)</f>
        <v>#VALUE!</v>
      </c>
    </row>
    <row r="36" spans="1:4" ht="15.75">
      <c r="A36" s="28" t="str">
        <f t="shared" si="0"/>
        <v>-</v>
      </c>
      <c r="B36" s="36" t="s">
        <v>5</v>
      </c>
      <c r="C36" s="36">
        <v>57.8</v>
      </c>
      <c r="D36" s="32" t="e">
        <f>SUMPRODUCT((Лист1!$D$12:$D$46=Report!A36)*(Лист1!$E$12:$E$46&gt;=Report!$E$1)*(Лист1!$E$12:$E$46&lt;=Report!$F$1)*Лист1!$L$12:$L$46)+SUMPRODUCT((Лист2!$D$12:$D$46=Report!A36)*(Лист2!$E$12:$E$46&gt;=Report!$E$1)*(Лист2!$E$12:$E$46&lt;=Report!$F$1)*Лист2!$L$12:$L$46)+SUMPRODUCT((Лист3!$D$12:$D$46=Report!A36)*(Лист3!$E$12:$E$46&gt;=Report!$E$1)*(Лист3!$E$12:$E$46&lt;=Report!$F$1)*Лист3!$L$12:$L$46)</f>
        <v>#VALUE!</v>
      </c>
    </row>
    <row r="37" spans="1:4" ht="37.5">
      <c r="A37" s="28" t="str">
        <f t="shared" si="0"/>
        <v>Е188ТВ799</v>
      </c>
      <c r="B37" s="34" t="s">
        <v>76</v>
      </c>
      <c r="C37" s="33"/>
      <c r="D37" s="32" t="e">
        <f>SUMPRODUCT((Лист1!$D$12:$D$46=Report!A37)*(Лист1!$E$12:$E$46&gt;=Report!$E$1)*(Лист1!$E$12:$E$46&lt;=Report!$F$1)*Лист1!$L$12:$L$46)+SUMPRODUCT((Лист2!$D$12:$D$46=Report!A37)*(Лист2!$E$12:$E$46&gt;=Report!$E$1)*(Лист2!$E$12:$E$46&lt;=Report!$F$1)*Лист2!$L$12:$L$46)+SUMPRODUCT((Лист3!$D$12:$D$46=Report!A37)*(Лист3!$E$12:$E$46&gt;=Report!$E$1)*(Лист3!$E$12:$E$46&lt;=Report!$F$1)*Лист3!$L$12:$L$46)</f>
        <v>#VALUE!</v>
      </c>
    </row>
    <row r="38" spans="1:4" ht="15.75">
      <c r="A38" s="28" t="str">
        <f t="shared" si="0"/>
        <v>Е188ТВ799</v>
      </c>
      <c r="B38" s="35" t="s">
        <v>77</v>
      </c>
      <c r="C38" s="35">
        <v>57.48</v>
      </c>
      <c r="D38" s="32" t="e">
        <f>SUMPRODUCT((Лист1!$D$12:$D$46=Report!A38)*(Лист1!$E$12:$E$46&gt;=Report!$E$1)*(Лист1!$E$12:$E$46&lt;=Report!$F$1)*Лист1!$L$12:$L$46)+SUMPRODUCT((Лист2!$D$12:$D$46=Report!A38)*(Лист2!$E$12:$E$46&gt;=Report!$E$1)*(Лист2!$E$12:$E$46&lt;=Report!$F$1)*Лист2!$L$12:$L$46)+SUMPRODUCT((Лист3!$D$12:$D$46=Report!A38)*(Лист3!$E$12:$E$46&gt;=Report!$E$1)*(Лист3!$E$12:$E$46&lt;=Report!$F$1)*Лист3!$L$12:$L$46)</f>
        <v>#VALUE!</v>
      </c>
    </row>
    <row r="39" spans="1:4" ht="15.75">
      <c r="A39" s="28" t="str">
        <f t="shared" si="0"/>
        <v>-</v>
      </c>
      <c r="B39" s="36" t="s">
        <v>5</v>
      </c>
      <c r="C39" s="36">
        <v>57.48</v>
      </c>
      <c r="D39" s="32" t="e">
        <f>SUMPRODUCT((Лист1!$D$12:$D$46=Report!A39)*(Лист1!$E$12:$E$46&gt;=Report!$E$1)*(Лист1!$E$12:$E$46&lt;=Report!$F$1)*Лист1!$L$12:$L$46)+SUMPRODUCT((Лист2!$D$12:$D$46=Report!A39)*(Лист2!$E$12:$E$46&gt;=Report!$E$1)*(Лист2!$E$12:$E$46&lt;=Report!$F$1)*Лист2!$L$12:$L$46)+SUMPRODUCT((Лист3!$D$12:$D$46=Report!A39)*(Лист3!$E$12:$E$46&gt;=Report!$E$1)*(Лист3!$E$12:$E$46&lt;=Report!$F$1)*Лист3!$L$12:$L$46)</f>
        <v>#VALUE!</v>
      </c>
    </row>
    <row r="40" spans="1:4" ht="37.5">
      <c r="A40" s="28" t="str">
        <f t="shared" si="0"/>
        <v>Е242ТВ799</v>
      </c>
      <c r="B40" s="34" t="s">
        <v>78</v>
      </c>
      <c r="C40" s="33"/>
      <c r="D40" s="32" t="e">
        <f>SUMPRODUCT((Лист1!$D$12:$D$46=Report!A40)*(Лист1!$E$12:$E$46&gt;=Report!$E$1)*(Лист1!$E$12:$E$46&lt;=Report!$F$1)*Лист1!$L$12:$L$46)+SUMPRODUCT((Лист2!$D$12:$D$46=Report!A40)*(Лист2!$E$12:$E$46&gt;=Report!$E$1)*(Лист2!$E$12:$E$46&lt;=Report!$F$1)*Лист2!$L$12:$L$46)+SUMPRODUCT((Лист3!$D$12:$D$46=Report!A40)*(Лист3!$E$12:$E$46&gt;=Report!$E$1)*(Лист3!$E$12:$E$46&lt;=Report!$F$1)*Лист3!$L$12:$L$46)</f>
        <v>#VALUE!</v>
      </c>
    </row>
    <row r="41" spans="1:4" ht="15.75">
      <c r="A41" s="28" t="str">
        <f t="shared" si="0"/>
        <v>Е242ТВ799</v>
      </c>
      <c r="B41" s="35" t="s">
        <v>79</v>
      </c>
      <c r="C41" s="35">
        <v>0</v>
      </c>
      <c r="D41" s="32" t="e">
        <f>SUMPRODUCT((Лист1!$D$12:$D$46=Report!A41)*(Лист1!$E$12:$E$46&gt;=Report!$E$1)*(Лист1!$E$12:$E$46&lt;=Report!$F$1)*Лист1!$L$12:$L$46)+SUMPRODUCT((Лист2!$D$12:$D$46=Report!A41)*(Лист2!$E$12:$E$46&gt;=Report!$E$1)*(Лист2!$E$12:$E$46&lt;=Report!$F$1)*Лист2!$L$12:$L$46)+SUMPRODUCT((Лист3!$D$12:$D$46=Report!A41)*(Лист3!$E$12:$E$46&gt;=Report!$E$1)*(Лист3!$E$12:$E$46&lt;=Report!$F$1)*Лист3!$L$12:$L$46)</f>
        <v>#VALUE!</v>
      </c>
    </row>
    <row r="42" spans="1:4" ht="15.75">
      <c r="A42" s="28" t="str">
        <f t="shared" si="0"/>
        <v>-</v>
      </c>
      <c r="B42" s="36" t="s">
        <v>5</v>
      </c>
      <c r="C42" s="36">
        <v>0</v>
      </c>
      <c r="D42" s="32" t="e">
        <f>SUMPRODUCT((Лист1!$D$12:$D$46=Report!A42)*(Лист1!$E$12:$E$46&gt;=Report!$E$1)*(Лист1!$E$12:$E$46&lt;=Report!$F$1)*Лист1!$L$12:$L$46)+SUMPRODUCT((Лист2!$D$12:$D$46=Report!A42)*(Лист2!$E$12:$E$46&gt;=Report!$E$1)*(Лист2!$E$12:$E$46&lt;=Report!$F$1)*Лист2!$L$12:$L$46)+SUMPRODUCT((Лист3!$D$12:$D$46=Report!A42)*(Лист3!$E$12:$E$46&gt;=Report!$E$1)*(Лист3!$E$12:$E$46&lt;=Report!$F$1)*Лист3!$L$12:$L$46)</f>
        <v>#VALUE!</v>
      </c>
    </row>
    <row r="43" spans="1:4" ht="37.5">
      <c r="A43" s="28" t="str">
        <f t="shared" si="0"/>
        <v>Е489РА799</v>
      </c>
      <c r="B43" s="34" t="s">
        <v>80</v>
      </c>
      <c r="C43" s="33"/>
      <c r="D43" s="32" t="e">
        <f>SUMPRODUCT((Лист1!$D$12:$D$46=Report!A43)*(Лист1!$E$12:$E$46&gt;=Report!$E$1)*(Лист1!$E$12:$E$46&lt;=Report!$F$1)*Лист1!$L$12:$L$46)+SUMPRODUCT((Лист2!$D$12:$D$46=Report!A43)*(Лист2!$E$12:$E$46&gt;=Report!$E$1)*(Лист2!$E$12:$E$46&lt;=Report!$F$1)*Лист2!$L$12:$L$46)+SUMPRODUCT((Лист3!$D$12:$D$46=Report!A43)*(Лист3!$E$12:$E$46&gt;=Report!$E$1)*(Лист3!$E$12:$E$46&lt;=Report!$F$1)*Лист3!$L$12:$L$46)</f>
        <v>#VALUE!</v>
      </c>
    </row>
    <row r="44" spans="1:4" ht="15.75">
      <c r="A44" s="28" t="str">
        <f t="shared" si="0"/>
        <v>-</v>
      </c>
      <c r="B44" s="35" t="s">
        <v>5</v>
      </c>
      <c r="C44" s="35">
        <v>0</v>
      </c>
      <c r="D44" s="32" t="e">
        <f>SUMPRODUCT((Лист1!$D$12:$D$46=Report!A44)*(Лист1!$E$12:$E$46&gt;=Report!$E$1)*(Лист1!$E$12:$E$46&lt;=Report!$F$1)*Лист1!$L$12:$L$46)+SUMPRODUCT((Лист2!$D$12:$D$46=Report!A44)*(Лист2!$E$12:$E$46&gt;=Report!$E$1)*(Лист2!$E$12:$E$46&lt;=Report!$F$1)*Лист2!$L$12:$L$46)+SUMPRODUCT((Лист3!$D$12:$D$46=Report!A44)*(Лист3!$E$12:$E$46&gt;=Report!$E$1)*(Лист3!$E$12:$E$46&lt;=Report!$F$1)*Лист3!$L$12:$L$46)</f>
        <v>#VALUE!</v>
      </c>
    </row>
    <row r="45" spans="1:4" ht="15.75">
      <c r="A45" s="28" t="str">
        <f t="shared" si="0"/>
        <v>-</v>
      </c>
      <c r="B45" s="36" t="s">
        <v>5</v>
      </c>
      <c r="C45" s="36">
        <v>0</v>
      </c>
      <c r="D45" s="32" t="e">
        <f>SUMPRODUCT((Лист1!$D$12:$D$46=Report!A45)*(Лист1!$E$12:$E$46&gt;=Report!$E$1)*(Лист1!$E$12:$E$46&lt;=Report!$F$1)*Лист1!$L$12:$L$46)+SUMPRODUCT((Лист2!$D$12:$D$46=Report!A45)*(Лист2!$E$12:$E$46&gt;=Report!$E$1)*(Лист2!$E$12:$E$46&lt;=Report!$F$1)*Лист2!$L$12:$L$46)+SUMPRODUCT((Лист3!$D$12:$D$46=Report!A45)*(Лист3!$E$12:$E$46&gt;=Report!$E$1)*(Лист3!$E$12:$E$46&lt;=Report!$F$1)*Лист3!$L$12:$L$46)</f>
        <v>#VALUE!</v>
      </c>
    </row>
    <row r="46" spans="1:4" ht="37.5">
      <c r="A46" s="28" t="str">
        <f t="shared" si="0"/>
        <v>Е747РА799</v>
      </c>
      <c r="B46" s="34" t="s">
        <v>81</v>
      </c>
      <c r="C46" s="33"/>
      <c r="D46" s="32" t="e">
        <f>SUMPRODUCT((Лист1!$D$12:$D$46=Report!A46)*(Лист1!$E$12:$E$46&gt;=Report!$E$1)*(Лист1!$E$12:$E$46&lt;=Report!$F$1)*Лист1!$L$12:$L$46)+SUMPRODUCT((Лист2!$D$12:$D$46=Report!A46)*(Лист2!$E$12:$E$46&gt;=Report!$E$1)*(Лист2!$E$12:$E$46&lt;=Report!$F$1)*Лист2!$L$12:$L$46)+SUMPRODUCT((Лист3!$D$12:$D$46=Report!A46)*(Лист3!$E$12:$E$46&gt;=Report!$E$1)*(Лист3!$E$12:$E$46&lt;=Report!$F$1)*Лист3!$L$12:$L$46)</f>
        <v>#VALUE!</v>
      </c>
    </row>
    <row r="47" spans="1:4" ht="15.75">
      <c r="A47" s="28" t="str">
        <f t="shared" si="0"/>
        <v>-</v>
      </c>
      <c r="B47" s="35" t="s">
        <v>5</v>
      </c>
      <c r="C47" s="35">
        <v>0</v>
      </c>
      <c r="D47" s="32" t="e">
        <f>SUMPRODUCT((Лист1!$D$12:$D$46=Report!A47)*(Лист1!$E$12:$E$46&gt;=Report!$E$1)*(Лист1!$E$12:$E$46&lt;=Report!$F$1)*Лист1!$L$12:$L$46)+SUMPRODUCT((Лист2!$D$12:$D$46=Report!A47)*(Лист2!$E$12:$E$46&gt;=Report!$E$1)*(Лист2!$E$12:$E$46&lt;=Report!$F$1)*Лист2!$L$12:$L$46)+SUMPRODUCT((Лист3!$D$12:$D$46=Report!A47)*(Лист3!$E$12:$E$46&gt;=Report!$E$1)*(Лист3!$E$12:$E$46&lt;=Report!$F$1)*Лист3!$L$12:$L$46)</f>
        <v>#VALUE!</v>
      </c>
    </row>
    <row r="48" spans="1:4" ht="15.75">
      <c r="A48" s="28" t="str">
        <f t="shared" si="0"/>
        <v>-</v>
      </c>
      <c r="B48" s="36" t="s">
        <v>5</v>
      </c>
      <c r="C48" s="36">
        <v>0</v>
      </c>
      <c r="D48" s="32" t="e">
        <f>SUMPRODUCT((Лист1!$D$12:$D$46=Report!A48)*(Лист1!$E$12:$E$46&gt;=Report!$E$1)*(Лист1!$E$12:$E$46&lt;=Report!$F$1)*Лист1!$L$12:$L$46)+SUMPRODUCT((Лист2!$D$12:$D$46=Report!A48)*(Лист2!$E$12:$E$46&gt;=Report!$E$1)*(Лист2!$E$12:$E$46&lt;=Report!$F$1)*Лист2!$L$12:$L$46)+SUMPRODUCT((Лист3!$D$12:$D$46=Report!A48)*(Лист3!$E$12:$E$46&gt;=Report!$E$1)*(Лист3!$E$12:$E$46&lt;=Report!$F$1)*Лист3!$L$12:$L$46)</f>
        <v>#VALUE!</v>
      </c>
    </row>
    <row r="49" spans="1:4" ht="37.5">
      <c r="A49" s="28" t="str">
        <f t="shared" si="0"/>
        <v>Е753РА799</v>
      </c>
      <c r="B49" s="34" t="s">
        <v>82</v>
      </c>
      <c r="C49" s="33"/>
      <c r="D49" s="32" t="e">
        <f>SUMPRODUCT((Лист1!$D$12:$D$46=Report!A49)*(Лист1!$E$12:$E$46&gt;=Report!$E$1)*(Лист1!$E$12:$E$46&lt;=Report!$F$1)*Лист1!$L$12:$L$46)+SUMPRODUCT((Лист2!$D$12:$D$46=Report!A49)*(Лист2!$E$12:$E$46&gt;=Report!$E$1)*(Лист2!$E$12:$E$46&lt;=Report!$F$1)*Лист2!$L$12:$L$46)+SUMPRODUCT((Лист3!$D$12:$D$46=Report!A49)*(Лист3!$E$12:$E$46&gt;=Report!$E$1)*(Лист3!$E$12:$E$46&lt;=Report!$F$1)*Лист3!$L$12:$L$46)</f>
        <v>#VALUE!</v>
      </c>
    </row>
    <row r="50" spans="1:4" ht="15.75">
      <c r="A50" s="28" t="str">
        <f t="shared" si="0"/>
        <v>-</v>
      </c>
      <c r="B50" s="35" t="s">
        <v>5</v>
      </c>
      <c r="C50" s="35">
        <v>0</v>
      </c>
      <c r="D50" s="32" t="e">
        <f>SUMPRODUCT((Лист1!$D$12:$D$46=Report!A50)*(Лист1!$E$12:$E$46&gt;=Report!$E$1)*(Лист1!$E$12:$E$46&lt;=Report!$F$1)*Лист1!$L$12:$L$46)+SUMPRODUCT((Лист2!$D$12:$D$46=Report!A50)*(Лист2!$E$12:$E$46&gt;=Report!$E$1)*(Лист2!$E$12:$E$46&lt;=Report!$F$1)*Лист2!$L$12:$L$46)+SUMPRODUCT((Лист3!$D$12:$D$46=Report!A50)*(Лист3!$E$12:$E$46&gt;=Report!$E$1)*(Лист3!$E$12:$E$46&lt;=Report!$F$1)*Лист3!$L$12:$L$46)</f>
        <v>#VALUE!</v>
      </c>
    </row>
    <row r="51" spans="1:4" ht="15.75">
      <c r="A51" s="28" t="str">
        <f t="shared" si="0"/>
        <v>-</v>
      </c>
      <c r="B51" s="36" t="s">
        <v>5</v>
      </c>
      <c r="C51" s="36">
        <v>0</v>
      </c>
      <c r="D51" s="32" t="e">
        <f>SUMPRODUCT((Лист1!$D$12:$D$46=Report!A51)*(Лист1!$E$12:$E$46&gt;=Report!$E$1)*(Лист1!$E$12:$E$46&lt;=Report!$F$1)*Лист1!$L$12:$L$46)+SUMPRODUCT((Лист2!$D$12:$D$46=Report!A51)*(Лист2!$E$12:$E$46&gt;=Report!$E$1)*(Лист2!$E$12:$E$46&lt;=Report!$F$1)*Лист2!$L$12:$L$46)+SUMPRODUCT((Лист3!$D$12:$D$46=Report!A51)*(Лист3!$E$12:$E$46&gt;=Report!$E$1)*(Лист3!$E$12:$E$46&lt;=Report!$F$1)*Лист3!$L$12:$L$46)</f>
        <v>#VALUE!</v>
      </c>
    </row>
    <row r="52" spans="1:4" ht="37.5">
      <c r="A52" s="60" t="str">
        <f t="shared" si="0"/>
        <v>К452ОХ799</v>
      </c>
      <c r="B52" s="61" t="s">
        <v>83</v>
      </c>
      <c r="C52" s="62"/>
      <c r="D52" s="32" t="e">
        <f>SUMPRODUCT((Лист1!$D$12:$D$46=Report!A52)*(Лист1!$E$12:$E$46&gt;=Report!$E$1)*(Лист1!$E$12:$E$46&lt;=Report!$F$1)*Лист1!$L$12:$L$46)+SUMPRODUCT((Лист2!$D$12:$D$46=Report!A52)*(Лист2!$E$12:$E$46&gt;=Report!$E$1)*(Лист2!$E$12:$E$46&lt;=Report!$F$1)*Лист2!$L$12:$L$46)+SUMPRODUCT((Лист3!$D$12:$D$46=Report!A52)*(Лист3!$E$12:$E$46&gt;=Report!$E$1)*(Лист3!$E$12:$E$46&lt;=Report!$F$1)*Лист3!$L$12:$L$46)</f>
        <v>#VALUE!</v>
      </c>
    </row>
    <row r="53" spans="1:4" ht="15.75">
      <c r="A53" s="60" t="str">
        <f t="shared" si="0"/>
        <v>К452ОХ799</v>
      </c>
      <c r="B53" s="63" t="s">
        <v>15</v>
      </c>
      <c r="C53" s="63">
        <v>50.63</v>
      </c>
      <c r="D53" s="32" t="e">
        <f>SUMPRODUCT((Лист1!$D$12:$D$46=Report!A4)*(Лист1!$E$12:$E$46&gt;=Report!$E$1)*(Лист1!$E$12:$E$46&lt;=Report!$F$1)*Лист1!$L$12:$L$46)+SUMPRODUCT((Лист2!$D$12:$D$46=Report!A4)*(Лист2!$E$12:$E$46&gt;=Report!$E$1)*(Лист2!$E$12:$E$46&lt;=Report!$F$1)*Лист2!$L$12:$L$46)+SUMPRODUCT((Лист3!$D$12:$D$46=Report!A4)*(Лист3!$E$12:$E$46&gt;=Report!$E$1)*(Лист3!$E$12:$E$46&lt;=Report!$F$1)*Лист3!$L$12:$L$46)</f>
        <v>#VALUE!</v>
      </c>
    </row>
    <row r="54" spans="1:4" ht="15.75">
      <c r="A54" s="60" t="str">
        <f t="shared" si="0"/>
        <v>-</v>
      </c>
      <c r="B54" s="64" t="s">
        <v>5</v>
      </c>
      <c r="C54" s="64">
        <v>50.63</v>
      </c>
      <c r="D54" s="32" t="e">
        <f>SUMPRODUCT((Лист1!$D$12:$D$46=Report!A54)*(Лист1!$E$12:$E$46&gt;=Report!$E$1)*(Лист1!$E$12:$E$46&lt;=Report!$F$1)*Лист1!$L$12:$L$46)+SUMPRODUCT((Лист2!$D$12:$D$46=Report!A54)*(Лист2!$E$12:$E$46&gt;=Report!$E$1)*(Лист2!$E$12:$E$46&lt;=Report!$F$1)*Лист2!$L$12:$L$46)+SUMPRODUCT((Лист3!$D$12:$D$46=Report!A54)*(Лист3!$E$12:$E$46&gt;=Report!$E$1)*(Лист3!$E$12:$E$46&lt;=Report!$F$1)*Лист3!$L$12:$L$46)</f>
        <v>#VALUE!</v>
      </c>
    </row>
    <row r="55" spans="1:4" ht="37.5">
      <c r="A55" s="28" t="str">
        <f t="shared" si="0"/>
        <v>К676ОХ799</v>
      </c>
      <c r="B55" s="34" t="s">
        <v>84</v>
      </c>
      <c r="C55" s="33"/>
      <c r="D55" s="32" t="e">
        <f>SUMPRODUCT((Лист1!$D$12:$D$46=Report!A55)*(Лист1!$E$12:$E$46&gt;=Report!$E$1)*(Лист1!$E$12:$E$46&lt;=Report!$F$1)*Лист1!$L$12:$L$46)+SUMPRODUCT((Лист2!$D$12:$D$46=Report!A55)*(Лист2!$E$12:$E$46&gt;=Report!$E$1)*(Лист2!$E$12:$E$46&lt;=Report!$F$1)*Лист2!$L$12:$L$46)+SUMPRODUCT((Лист3!$D$12:$D$46=Report!A55)*(Лист3!$E$12:$E$46&gt;=Report!$E$1)*(Лист3!$E$12:$E$46&lt;=Report!$F$1)*Лист3!$L$12:$L$46)</f>
        <v>#VALUE!</v>
      </c>
    </row>
    <row r="56" spans="1:4" ht="15.75">
      <c r="A56" s="28" t="str">
        <f t="shared" si="0"/>
        <v>К676ОХ799</v>
      </c>
      <c r="B56" s="35" t="s">
        <v>85</v>
      </c>
      <c r="C56" s="35">
        <v>0</v>
      </c>
      <c r="D56" s="32" t="e">
        <f>SUMPRODUCT((Лист1!$D$12:$D$46=Report!A56)*(Лист1!$E$12:$E$46&gt;=Report!$E$1)*(Лист1!$E$12:$E$46&lt;=Report!$F$1)*Лист1!$L$12:$L$46)+SUMPRODUCT((Лист2!$D$12:$D$46=Report!A56)*(Лист2!$E$12:$E$46&gt;=Report!$E$1)*(Лист2!$E$12:$E$46&lt;=Report!$F$1)*Лист2!$L$12:$L$46)+SUMPRODUCT((Лист3!$D$12:$D$46=Report!A56)*(Лист3!$E$12:$E$46&gt;=Report!$E$1)*(Лист3!$E$12:$E$46&lt;=Report!$F$1)*Лист3!$L$12:$L$46)</f>
        <v>#VALUE!</v>
      </c>
    </row>
    <row r="57" spans="1:4" ht="15.75">
      <c r="A57" s="28" t="str">
        <f t="shared" si="0"/>
        <v>-</v>
      </c>
      <c r="B57" s="36" t="s">
        <v>5</v>
      </c>
      <c r="C57" s="36">
        <v>0</v>
      </c>
      <c r="D57" s="32" t="e">
        <f>SUMPRODUCT((Лист1!$D$12:$D$46=Report!A57)*(Лист1!$E$12:$E$46&gt;=Report!$E$1)*(Лист1!$E$12:$E$46&lt;=Report!$F$1)*Лист1!$L$12:$L$46)+SUMPRODUCT((Лист2!$D$12:$D$46=Report!A57)*(Лист2!$E$12:$E$46&gt;=Report!$E$1)*(Лист2!$E$12:$E$46&lt;=Report!$F$1)*Лист2!$L$12:$L$46)+SUMPRODUCT((Лист3!$D$12:$D$46=Report!A57)*(Лист3!$E$12:$E$46&gt;=Report!$E$1)*(Лист3!$E$12:$E$46&lt;=Report!$F$1)*Лист3!$L$12:$L$46)</f>
        <v>#VALUE!</v>
      </c>
    </row>
    <row r="58" spans="1:4" ht="37.5">
      <c r="A58" s="28" t="str">
        <f t="shared" si="0"/>
        <v>М395РА799</v>
      </c>
      <c r="B58" s="34" t="s">
        <v>86</v>
      </c>
      <c r="C58" s="33"/>
      <c r="D58" s="32" t="e">
        <f>SUMPRODUCT((Лист1!$D$12:$D$46=Report!A58)*(Лист1!$E$12:$E$46&gt;=Report!$E$1)*(Лист1!$E$12:$E$46&lt;=Report!$F$1)*Лист1!$L$12:$L$46)+SUMPRODUCT((Лист2!$D$12:$D$46=Report!A58)*(Лист2!$E$12:$E$46&gt;=Report!$E$1)*(Лист2!$E$12:$E$46&lt;=Report!$F$1)*Лист2!$L$12:$L$46)+SUMPRODUCT((Лист3!$D$12:$D$46=Report!A58)*(Лист3!$E$12:$E$46&gt;=Report!$E$1)*(Лист3!$E$12:$E$46&lt;=Report!$F$1)*Лист3!$L$12:$L$46)</f>
        <v>#VALUE!</v>
      </c>
    </row>
    <row r="59" spans="1:4" ht="15.75">
      <c r="A59" s="28" t="str">
        <f t="shared" si="0"/>
        <v>-</v>
      </c>
      <c r="B59" s="35" t="s">
        <v>5</v>
      </c>
      <c r="C59" s="35">
        <v>77.959999999999994</v>
      </c>
      <c r="D59" s="32" t="e">
        <f>SUMPRODUCT((Лист1!$D$12:$D$46=Report!A59)*(Лист1!$E$12:$E$46&gt;=Report!$E$1)*(Лист1!$E$12:$E$46&lt;=Report!$F$1)*Лист1!$L$12:$L$46)+SUMPRODUCT((Лист2!$D$12:$D$46=Report!A59)*(Лист2!$E$12:$E$46&gt;=Report!$E$1)*(Лист2!$E$12:$E$46&lt;=Report!$F$1)*Лист2!$L$12:$L$46)+SUMPRODUCT((Лист3!$D$12:$D$46=Report!A59)*(Лист3!$E$12:$E$46&gt;=Report!$E$1)*(Лист3!$E$12:$E$46&lt;=Report!$F$1)*Лист3!$L$12:$L$46)</f>
        <v>#VALUE!</v>
      </c>
    </row>
    <row r="60" spans="1:4" ht="15.75">
      <c r="A60" s="28" t="str">
        <f t="shared" si="0"/>
        <v>-</v>
      </c>
      <c r="B60" s="36" t="s">
        <v>5</v>
      </c>
      <c r="C60" s="36">
        <v>77.959999999999994</v>
      </c>
      <c r="D60" s="32" t="e">
        <f>SUMPRODUCT((Лист1!$D$12:$D$46=Report!A60)*(Лист1!$E$12:$E$46&gt;=Report!$E$1)*(Лист1!$E$12:$E$46&lt;=Report!$F$1)*Лист1!$L$12:$L$46)+SUMPRODUCT((Лист2!$D$12:$D$46=Report!A60)*(Лист2!$E$12:$E$46&gt;=Report!$E$1)*(Лист2!$E$12:$E$46&lt;=Report!$F$1)*Лист2!$L$12:$L$46)+SUMPRODUCT((Лист3!$D$12:$D$46=Report!A60)*(Лист3!$E$12:$E$46&gt;=Report!$E$1)*(Лист3!$E$12:$E$46&lt;=Report!$F$1)*Лист3!$L$12:$L$46)</f>
        <v>#VALUE!</v>
      </c>
    </row>
    <row r="61" spans="1:4" ht="37.5">
      <c r="A61" s="28" t="str">
        <f t="shared" si="0"/>
        <v>М476РА799</v>
      </c>
      <c r="B61" s="34" t="s">
        <v>87</v>
      </c>
      <c r="C61" s="33"/>
      <c r="D61" s="32" t="e">
        <f>SUMPRODUCT((Лист1!$D$12:$D$46=Report!A61)*(Лист1!$E$12:$E$46&gt;=Report!$E$1)*(Лист1!$E$12:$E$46&lt;=Report!$F$1)*Лист1!$L$12:$L$46)+SUMPRODUCT((Лист2!$D$12:$D$46=Report!A61)*(Лист2!$E$12:$E$46&gt;=Report!$E$1)*(Лист2!$E$12:$E$46&lt;=Report!$F$1)*Лист2!$L$12:$L$46)+SUMPRODUCT((Лист3!$D$12:$D$46=Report!A61)*(Лист3!$E$12:$E$46&gt;=Report!$E$1)*(Лист3!$E$12:$E$46&lt;=Report!$F$1)*Лист3!$L$12:$L$46)</f>
        <v>#VALUE!</v>
      </c>
    </row>
    <row r="62" spans="1:4" ht="15.75">
      <c r="A62" s="28" t="str">
        <f t="shared" si="0"/>
        <v>М476РА799</v>
      </c>
      <c r="B62" s="35" t="s">
        <v>88</v>
      </c>
      <c r="C62" s="35">
        <v>0</v>
      </c>
      <c r="D62" s="32" t="e">
        <f>SUMPRODUCT((Лист1!$D$12:$D$46=Report!A62)*(Лист1!$E$12:$E$46&gt;=Report!$E$1)*(Лист1!$E$12:$E$46&lt;=Report!$F$1)*Лист1!$L$12:$L$46)+SUMPRODUCT((Лист2!$D$12:$D$46=Report!A62)*(Лист2!$E$12:$E$46&gt;=Report!$E$1)*(Лист2!$E$12:$E$46&lt;=Report!$F$1)*Лист2!$L$12:$L$46)+SUMPRODUCT((Лист3!$D$12:$D$46=Report!A62)*(Лист3!$E$12:$E$46&gt;=Report!$E$1)*(Лист3!$E$12:$E$46&lt;=Report!$F$1)*Лист3!$L$12:$L$46)</f>
        <v>#VALUE!</v>
      </c>
    </row>
    <row r="63" spans="1:4" ht="15.75">
      <c r="A63" s="28" t="str">
        <f t="shared" si="0"/>
        <v>-</v>
      </c>
      <c r="B63" s="36" t="s">
        <v>5</v>
      </c>
      <c r="C63" s="36">
        <v>0</v>
      </c>
      <c r="D63" s="32" t="e">
        <f>SUMPRODUCT((Лист1!$D$12:$D$46=Report!A63)*(Лист1!$E$12:$E$46&gt;=Report!$E$1)*(Лист1!$E$12:$E$46&lt;=Report!$F$1)*Лист1!$L$12:$L$46)+SUMPRODUCT((Лист2!$D$12:$D$46=Report!A63)*(Лист2!$E$12:$E$46&gt;=Report!$E$1)*(Лист2!$E$12:$E$46&lt;=Report!$F$1)*Лист2!$L$12:$L$46)+SUMPRODUCT((Лист3!$D$12:$D$46=Report!A63)*(Лист3!$E$12:$E$46&gt;=Report!$E$1)*(Лист3!$E$12:$E$46&lt;=Report!$F$1)*Лист3!$L$12:$L$46)</f>
        <v>#VALUE!</v>
      </c>
    </row>
    <row r="64" spans="1:4" ht="37.5">
      <c r="A64" s="28" t="str">
        <f t="shared" si="0"/>
        <v>М967РА799</v>
      </c>
      <c r="B64" s="34" t="s">
        <v>89</v>
      </c>
      <c r="C64" s="33"/>
      <c r="D64" s="32" t="e">
        <f>SUMPRODUCT((Лист1!$D$12:$D$46=Report!A64)*(Лист1!$E$12:$E$46&gt;=Report!$E$1)*(Лист1!$E$12:$E$46&lt;=Report!$F$1)*Лист1!$L$12:$L$46)+SUMPRODUCT((Лист2!$D$12:$D$46=Report!A64)*(Лист2!$E$12:$E$46&gt;=Report!$E$1)*(Лист2!$E$12:$E$46&lt;=Report!$F$1)*Лист2!$L$12:$L$46)+SUMPRODUCT((Лист3!$D$12:$D$46=Report!A64)*(Лист3!$E$12:$E$46&gt;=Report!$E$1)*(Лист3!$E$12:$E$46&lt;=Report!$F$1)*Лист3!$L$12:$L$46)</f>
        <v>#VALUE!</v>
      </c>
    </row>
    <row r="65" spans="1:4" ht="15.75">
      <c r="A65" s="28" t="str">
        <f t="shared" si="0"/>
        <v>-</v>
      </c>
      <c r="B65" s="35" t="s">
        <v>5</v>
      </c>
      <c r="C65" s="35">
        <v>58.7</v>
      </c>
      <c r="D65" s="32" t="e">
        <f>SUMPRODUCT((Лист1!$D$12:$D$46=Report!A65)*(Лист1!$E$12:$E$46&gt;=Report!$E$1)*(Лист1!$E$12:$E$46&lt;=Report!$F$1)*Лист1!$L$12:$L$46)+SUMPRODUCT((Лист2!$D$12:$D$46=Report!A65)*(Лист2!$E$12:$E$46&gt;=Report!$E$1)*(Лист2!$E$12:$E$46&lt;=Report!$F$1)*Лист2!$L$12:$L$46)+SUMPRODUCT((Лист3!$D$12:$D$46=Report!A65)*(Лист3!$E$12:$E$46&gt;=Report!$E$1)*(Лист3!$E$12:$E$46&lt;=Report!$F$1)*Лист3!$L$12:$L$46)</f>
        <v>#VALUE!</v>
      </c>
    </row>
    <row r="66" spans="1:4" ht="15.75">
      <c r="A66" s="28" t="str">
        <f t="shared" si="0"/>
        <v>-</v>
      </c>
      <c r="B66" s="36" t="s">
        <v>5</v>
      </c>
      <c r="C66" s="36">
        <v>58.7</v>
      </c>
      <c r="D66" s="32" t="e">
        <f>SUMPRODUCT((Лист1!$D$12:$D$46=Report!A66)*(Лист1!$E$12:$E$46&gt;=Report!$E$1)*(Лист1!$E$12:$E$46&lt;=Report!$F$1)*Лист1!$L$12:$L$46)+SUMPRODUCT((Лист2!$D$12:$D$46=Report!A66)*(Лист2!$E$12:$E$46&gt;=Report!$E$1)*(Лист2!$E$12:$E$46&lt;=Report!$F$1)*Лист2!$L$12:$L$46)+SUMPRODUCT((Лист3!$D$12:$D$46=Report!A66)*(Лист3!$E$12:$E$46&gt;=Report!$E$1)*(Лист3!$E$12:$E$46&lt;=Report!$F$1)*Лист3!$L$12:$L$46)</f>
        <v>#VALUE!</v>
      </c>
    </row>
    <row r="67" spans="1:4" ht="37.5">
      <c r="A67" s="28" t="str">
        <f t="shared" si="0"/>
        <v>М991РА799</v>
      </c>
      <c r="B67" s="34" t="s">
        <v>90</v>
      </c>
      <c r="C67" s="33"/>
      <c r="D67" s="32" t="e">
        <f>SUMPRODUCT((Лист1!$D$12:$D$46=Report!A67)*(Лист1!$E$12:$E$46&gt;=Report!$E$1)*(Лист1!$E$12:$E$46&lt;=Report!$F$1)*Лист1!$L$12:$L$46)+SUMPRODUCT((Лист2!$D$12:$D$46=Report!A67)*(Лист2!$E$12:$E$46&gt;=Report!$E$1)*(Лист2!$E$12:$E$46&lt;=Report!$F$1)*Лист2!$L$12:$L$46)+SUMPRODUCT((Лист3!$D$12:$D$46=Report!A67)*(Лист3!$E$12:$E$46&gt;=Report!$E$1)*(Лист3!$E$12:$E$46&lt;=Report!$F$1)*Лист3!$L$12:$L$46)</f>
        <v>#VALUE!</v>
      </c>
    </row>
    <row r="68" spans="1:4" ht="15.75">
      <c r="A68" s="28" t="str">
        <f t="shared" ref="A68:A78" si="1">IF(LEN(SUBSTITUTE(SUBSTITUTE(B68," ",""),"ISUZU",""))=0,"-",SUBSTITUTE(SUBSTITUTE(B68," ",""),"ISUZU",""))</f>
        <v>-</v>
      </c>
      <c r="B68" s="35" t="s">
        <v>5</v>
      </c>
      <c r="C68" s="35">
        <v>0</v>
      </c>
      <c r="D68" s="32" t="e">
        <f>SUMPRODUCT((Лист1!$D$12:$D$46=Report!A68)*(Лист1!$E$12:$E$46&gt;=Report!$E$1)*(Лист1!$E$12:$E$46&lt;=Report!$F$1)*Лист1!$L$12:$L$46)+SUMPRODUCT((Лист2!$D$12:$D$46=Report!A68)*(Лист2!$E$12:$E$46&gt;=Report!$E$1)*(Лист2!$E$12:$E$46&lt;=Report!$F$1)*Лист2!$L$12:$L$46)+SUMPRODUCT((Лист3!$D$12:$D$46=Report!A68)*(Лист3!$E$12:$E$46&gt;=Report!$E$1)*(Лист3!$E$12:$E$46&lt;=Report!$F$1)*Лист3!$L$12:$L$46)</f>
        <v>#VALUE!</v>
      </c>
    </row>
    <row r="69" spans="1:4" ht="15.75">
      <c r="A69" s="28" t="str">
        <f t="shared" si="1"/>
        <v>-</v>
      </c>
      <c r="B69" s="36" t="s">
        <v>5</v>
      </c>
      <c r="C69" s="36">
        <v>0</v>
      </c>
      <c r="D69" s="32" t="e">
        <f>SUMPRODUCT((Лист1!$D$12:$D$46=Report!A69)*(Лист1!$E$12:$E$46&gt;=Report!$E$1)*(Лист1!$E$12:$E$46&lt;=Report!$F$1)*Лист1!$L$12:$L$46)+SUMPRODUCT((Лист2!$D$12:$D$46=Report!A69)*(Лист2!$E$12:$E$46&gt;=Report!$E$1)*(Лист2!$E$12:$E$46&lt;=Report!$F$1)*Лист2!$L$12:$L$46)+SUMPRODUCT((Лист3!$D$12:$D$46=Report!A69)*(Лист3!$E$12:$E$46&gt;=Report!$E$1)*(Лист3!$E$12:$E$46&lt;=Report!$F$1)*Лист3!$L$12:$L$46)</f>
        <v>#VALUE!</v>
      </c>
    </row>
    <row r="70" spans="1:4" ht="37.5">
      <c r="A70" s="28" t="str">
        <f t="shared" si="1"/>
        <v>Н011РА799</v>
      </c>
      <c r="B70" s="34" t="s">
        <v>91</v>
      </c>
      <c r="C70" s="33"/>
      <c r="D70" s="32" t="e">
        <f>SUMPRODUCT((Лист1!$D$12:$D$46=Report!A70)*(Лист1!$E$12:$E$46&gt;=Report!$E$1)*(Лист1!$E$12:$E$46&lt;=Report!$F$1)*Лист1!$L$12:$L$46)+SUMPRODUCT((Лист2!$D$12:$D$46=Report!A70)*(Лист2!$E$12:$E$46&gt;=Report!$E$1)*(Лист2!$E$12:$E$46&lt;=Report!$F$1)*Лист2!$L$12:$L$46)+SUMPRODUCT((Лист3!$D$12:$D$46=Report!A70)*(Лист3!$E$12:$E$46&gt;=Report!$E$1)*(Лист3!$E$12:$E$46&lt;=Report!$F$1)*Лист3!$L$12:$L$46)</f>
        <v>#VALUE!</v>
      </c>
    </row>
    <row r="71" spans="1:4" ht="15.75">
      <c r="A71" s="28" t="str">
        <f t="shared" si="1"/>
        <v>-</v>
      </c>
      <c r="B71" s="35" t="s">
        <v>5</v>
      </c>
      <c r="C71" s="35">
        <v>0</v>
      </c>
      <c r="D71" s="32" t="e">
        <f>SUMPRODUCT((Лист1!$D$12:$D$46=Report!A71)*(Лист1!$E$12:$E$46&gt;=Report!$E$1)*(Лист1!$E$12:$E$46&lt;=Report!$F$1)*Лист1!$L$12:$L$46)+SUMPRODUCT((Лист2!$D$12:$D$46=Report!A71)*(Лист2!$E$12:$E$46&gt;=Report!$E$1)*(Лист2!$E$12:$E$46&lt;=Report!$F$1)*Лист2!$L$12:$L$46)+SUMPRODUCT((Лист3!$D$12:$D$46=Report!A71)*(Лист3!$E$12:$E$46&gt;=Report!$E$1)*(Лист3!$E$12:$E$46&lt;=Report!$F$1)*Лист3!$L$12:$L$46)</f>
        <v>#VALUE!</v>
      </c>
    </row>
    <row r="72" spans="1:4" ht="15.75">
      <c r="A72" s="28" t="str">
        <f t="shared" si="1"/>
        <v>-</v>
      </c>
      <c r="B72" s="36" t="s">
        <v>5</v>
      </c>
      <c r="C72" s="36">
        <v>0</v>
      </c>
      <c r="D72" s="32" t="e">
        <f>SUMPRODUCT((Лист1!$D$12:$D$46=Report!A72)*(Лист1!$E$12:$E$46&gt;=Report!$E$1)*(Лист1!$E$12:$E$46&lt;=Report!$F$1)*Лист1!$L$12:$L$46)+SUMPRODUCT((Лист2!$D$12:$D$46=Report!A72)*(Лист2!$E$12:$E$46&gt;=Report!$E$1)*(Лист2!$E$12:$E$46&lt;=Report!$F$1)*Лист2!$L$12:$L$46)+SUMPRODUCT((Лист3!$D$12:$D$46=Report!A72)*(Лист3!$E$12:$E$46&gt;=Report!$E$1)*(Лист3!$E$12:$E$46&lt;=Report!$F$1)*Лист3!$L$12:$L$46)</f>
        <v>#VALUE!</v>
      </c>
    </row>
    <row r="73" spans="1:4" ht="37.5">
      <c r="A73" s="28" t="str">
        <f t="shared" si="1"/>
        <v>Н038РА799</v>
      </c>
      <c r="B73" s="34" t="s">
        <v>92</v>
      </c>
      <c r="C73" s="33"/>
      <c r="D73" s="32" t="e">
        <f>SUMPRODUCT((Лист1!$D$12:$D$46=Report!A73)*(Лист1!$E$12:$E$46&gt;=Report!$E$1)*(Лист1!$E$12:$E$46&lt;=Report!$F$1)*Лист1!$L$12:$L$46)+SUMPRODUCT((Лист2!$D$12:$D$46=Report!A73)*(Лист2!$E$12:$E$46&gt;=Report!$E$1)*(Лист2!$E$12:$E$46&lt;=Report!$F$1)*Лист2!$L$12:$L$46)+SUMPRODUCT((Лист3!$D$12:$D$46=Report!A73)*(Лист3!$E$12:$E$46&gt;=Report!$E$1)*(Лист3!$E$12:$E$46&lt;=Report!$F$1)*Лист3!$L$12:$L$46)</f>
        <v>#VALUE!</v>
      </c>
    </row>
    <row r="74" spans="1:4" ht="15.75">
      <c r="A74" s="28" t="str">
        <f t="shared" si="1"/>
        <v>-</v>
      </c>
      <c r="B74" s="35" t="s">
        <v>5</v>
      </c>
      <c r="C74" s="35">
        <v>0</v>
      </c>
      <c r="D74" s="32" t="e">
        <f>SUMPRODUCT((Лист1!$D$12:$D$46=Report!A74)*(Лист1!$E$12:$E$46&gt;=Report!$E$1)*(Лист1!$E$12:$E$46&lt;=Report!$F$1)*Лист1!$L$12:$L$46)+SUMPRODUCT((Лист2!$D$12:$D$46=Report!A74)*(Лист2!$E$12:$E$46&gt;=Report!$E$1)*(Лист2!$E$12:$E$46&lt;=Report!$F$1)*Лист2!$L$12:$L$46)+SUMPRODUCT((Лист3!$D$12:$D$46=Report!A74)*(Лист3!$E$12:$E$46&gt;=Report!$E$1)*(Лист3!$E$12:$E$46&lt;=Report!$F$1)*Лист3!$L$12:$L$46)</f>
        <v>#VALUE!</v>
      </c>
    </row>
    <row r="75" spans="1:4" ht="15.75">
      <c r="A75" s="28" t="str">
        <f t="shared" si="1"/>
        <v>-</v>
      </c>
      <c r="B75" s="36" t="s">
        <v>5</v>
      </c>
      <c r="C75" s="36">
        <v>0</v>
      </c>
      <c r="D75" s="32" t="e">
        <f>SUMPRODUCT((Лист1!$D$12:$D$46=Report!A75)*(Лист1!$E$12:$E$46&gt;=Report!$E$1)*(Лист1!$E$12:$E$46&lt;=Report!$F$1)*Лист1!$L$12:$L$46)+SUMPRODUCT((Лист2!$D$12:$D$46=Report!A75)*(Лист2!$E$12:$E$46&gt;=Report!$E$1)*(Лист2!$E$12:$E$46&lt;=Report!$F$1)*Лист2!$L$12:$L$46)+SUMPRODUCT((Лист3!$D$12:$D$46=Report!A75)*(Лист3!$E$12:$E$46&gt;=Report!$E$1)*(Лист3!$E$12:$E$46&lt;=Report!$F$1)*Лист3!$L$12:$L$46)</f>
        <v>#VALUE!</v>
      </c>
    </row>
    <row r="76" spans="1:4" ht="37.5">
      <c r="A76" s="28" t="str">
        <f t="shared" si="1"/>
        <v>Н049РА799</v>
      </c>
      <c r="B76" s="34" t="s">
        <v>93</v>
      </c>
      <c r="C76" s="33"/>
      <c r="D76" s="32" t="e">
        <f>SUMPRODUCT((Лист1!$D$12:$D$46=Report!A76)*(Лист1!$E$12:$E$46&gt;=Report!$E$1)*(Лист1!$E$12:$E$46&lt;=Report!$F$1)*Лист1!$L$12:$L$46)+SUMPRODUCT((Лист2!$D$12:$D$46=Report!A76)*(Лист2!$E$12:$E$46&gt;=Report!$E$1)*(Лист2!$E$12:$E$46&lt;=Report!$F$1)*Лист2!$L$12:$L$46)+SUMPRODUCT((Лист3!$D$12:$D$46=Report!A76)*(Лист3!$E$12:$E$46&gt;=Report!$E$1)*(Лист3!$E$12:$E$46&lt;=Report!$F$1)*Лист3!$L$12:$L$46)</f>
        <v>#VALUE!</v>
      </c>
    </row>
    <row r="77" spans="1:4" ht="15.75">
      <c r="A77" s="28" t="str">
        <f t="shared" si="1"/>
        <v>-</v>
      </c>
      <c r="B77" s="35" t="s">
        <v>5</v>
      </c>
      <c r="C77" s="35">
        <v>0</v>
      </c>
      <c r="D77" s="32" t="e">
        <f>SUMPRODUCT((Лист1!$D$12:$D$46=Report!A77)*(Лист1!$E$12:$E$46&gt;=Report!$E$1)*(Лист1!$E$12:$E$46&lt;=Report!$F$1)*Лист1!$L$12:$L$46)+SUMPRODUCT((Лист2!$D$12:$D$46=Report!A77)*(Лист2!$E$12:$E$46&gt;=Report!$E$1)*(Лист2!$E$12:$E$46&lt;=Report!$F$1)*Лист2!$L$12:$L$46)+SUMPRODUCT((Лист3!$D$12:$D$46=Report!A77)*(Лист3!$E$12:$E$46&gt;=Report!$E$1)*(Лист3!$E$12:$E$46&lt;=Report!$F$1)*Лист3!$L$12:$L$46)</f>
        <v>#VALUE!</v>
      </c>
    </row>
    <row r="78" spans="1:4" ht="15.75">
      <c r="A78" s="28" t="str">
        <f t="shared" si="1"/>
        <v>-</v>
      </c>
      <c r="B78" s="36" t="s">
        <v>5</v>
      </c>
      <c r="C78" s="36">
        <v>0</v>
      </c>
      <c r="D78" s="32" t="e">
        <f>SUMPRODUCT((Лист1!$D$12:$D$46=Report!A78)*(Лист1!$E$12:$E$46&gt;=Report!$E$1)*(Лист1!$E$12:$E$46&lt;=Report!$F$1)*Лист1!$L$12:$L$46)+SUMPRODUCT((Лист2!$D$12:$D$46=Report!A78)*(Лист2!$E$12:$E$46&gt;=Report!$E$1)*(Лист2!$E$12:$E$46&lt;=Report!$F$1)*Лист2!$L$12:$L$46)+SUMPRODUCT((Лист3!$D$12:$D$46=Report!A78)*(Лист3!$E$12:$E$46&gt;=Report!$E$1)*(Лист3!$E$12:$E$46&lt;=Report!$F$1)*Лист3!$L$12:$L$46)</f>
        <v>#VALUE!</v>
      </c>
    </row>
    <row r="79" spans="1:4" ht="37.5">
      <c r="A79" s="32" t="str">
        <f t="shared" ref="A79:A142" si="2">IF(LEN(SUBSTITUTE(SUBSTITUTE(B79," ",""),"ГАЗОН",""))=0,"-",SUBSTITUTE(SUBSTITUTE(B79," ",""),"ГАЗОН",""))</f>
        <v>В184АТ799</v>
      </c>
      <c r="B79" s="34" t="s">
        <v>94</v>
      </c>
      <c r="C79" s="33"/>
      <c r="D79" s="32" t="e">
        <f>SUMPRODUCT((Лист1!$D$12:$D$46=Report!A79)*(Лист1!$E$12:$E$46&gt;=Report!$E$1)*(Лист1!$E$12:$E$46&lt;=Report!$F$1)*Лист1!$L$12:$L$46)+SUMPRODUCT((Лист2!$D$12:$D$46=Report!A79)*(Лист2!$E$12:$E$46&gt;=Report!$E$1)*(Лист2!$E$12:$E$46&lt;=Report!$F$1)*Лист2!$L$12:$L$46)+SUMPRODUCT((Лист3!$D$12:$D$46=Report!A79)*(Лист3!$E$12:$E$46&gt;=Report!$E$1)*(Лист3!$E$12:$E$46&lt;=Report!$F$1)*Лист3!$L$12:$L$46)</f>
        <v>#VALUE!</v>
      </c>
    </row>
    <row r="80" spans="1:4" ht="15.75">
      <c r="A80" s="32" t="str">
        <f t="shared" si="2"/>
        <v>-</v>
      </c>
      <c r="B80" s="35" t="s">
        <v>5</v>
      </c>
      <c r="C80" s="35">
        <v>55.28</v>
      </c>
      <c r="D80" s="32" t="e">
        <f>SUMPRODUCT((Лист1!$D$12:$D$46=Report!A80)*(Лист1!$E$12:$E$46&gt;=Report!$E$1)*(Лист1!$E$12:$E$46&lt;=Report!$F$1)*Лист1!$L$12:$L$46)+SUMPRODUCT((Лист2!$D$12:$D$46=Report!A80)*(Лист2!$E$12:$E$46&gt;=Report!$E$1)*(Лист2!$E$12:$E$46&lt;=Report!$F$1)*Лист2!$L$12:$L$46)+SUMPRODUCT((Лист3!$D$12:$D$46=Report!A80)*(Лист3!$E$12:$E$46&gt;=Report!$E$1)*(Лист3!$E$12:$E$46&lt;=Report!$F$1)*Лист3!$L$12:$L$46)</f>
        <v>#VALUE!</v>
      </c>
    </row>
    <row r="81" spans="1:4" ht="15.75">
      <c r="A81" s="32" t="str">
        <f t="shared" si="2"/>
        <v>-</v>
      </c>
      <c r="B81" s="36" t="s">
        <v>5</v>
      </c>
      <c r="C81" s="36">
        <v>55.28</v>
      </c>
      <c r="D81" s="32" t="e">
        <f>SUMPRODUCT((Лист1!$D$12:$D$46=Report!A81)*(Лист1!$E$12:$E$46&gt;=Report!$E$1)*(Лист1!$E$12:$E$46&lt;=Report!$F$1)*Лист1!$L$12:$L$46)+SUMPRODUCT((Лист2!$D$12:$D$46=Report!A81)*(Лист2!$E$12:$E$46&gt;=Report!$E$1)*(Лист2!$E$12:$E$46&lt;=Report!$F$1)*Лист2!$L$12:$L$46)+SUMPRODUCT((Лист3!$D$12:$D$46=Report!A81)*(Лист3!$E$12:$E$46&gt;=Report!$E$1)*(Лист3!$E$12:$E$46&lt;=Report!$F$1)*Лист3!$L$12:$L$46)</f>
        <v>#VALUE!</v>
      </c>
    </row>
    <row r="82" spans="1:4" ht="37.5">
      <c r="A82" s="28" t="str">
        <f>IF(LEN(SUBSTITUTE(SUBSTITUTE(B82," ",""),"ГАЗОН",""))=0,"-",SUBSTITUTE(SUBSTITUTE(B82," ",""),"ГАЗОН",""))</f>
        <v>В727МО799</v>
      </c>
      <c r="B82" s="34" t="s">
        <v>95</v>
      </c>
      <c r="C82" s="33"/>
      <c r="D82" s="32" t="e">
        <f>SUMPRODUCT((Лист1!$D$12:$D$46=Report!A82)*(Лист1!$E$12:$E$46&gt;=Report!$E$1)*(Лист1!$E$12:$E$46&lt;=Report!$F$1)*Лист1!$L$12:$L$46)+SUMPRODUCT((Лист2!$D$12:$D$46=Report!A82)*(Лист2!$E$12:$E$46&gt;=Report!$E$1)*(Лист2!$E$12:$E$46&lt;=Report!$F$1)*Лист2!$L$12:$L$46)+SUMPRODUCT((Лист3!$D$12:$D$46=Report!A82)*(Лист3!$E$12:$E$46&gt;=Report!$E$1)*(Лист3!$E$12:$E$46&lt;=Report!$F$1)*Лист3!$L$12:$L$46)</f>
        <v>#VALUE!</v>
      </c>
    </row>
    <row r="83" spans="1:4" ht="15.75">
      <c r="A83" s="32" t="str">
        <f t="shared" si="2"/>
        <v>-</v>
      </c>
      <c r="B83" s="35" t="s">
        <v>5</v>
      </c>
      <c r="C83" s="35">
        <v>76.78</v>
      </c>
      <c r="D83" s="32" t="e">
        <f>SUMPRODUCT((Лист1!$D$12:$D$46=Report!A83)*(Лист1!$E$12:$E$46&gt;=Report!$E$1)*(Лист1!$E$12:$E$46&lt;=Report!$F$1)*Лист1!$L$12:$L$46)+SUMPRODUCT((Лист2!$D$12:$D$46=Report!A83)*(Лист2!$E$12:$E$46&gt;=Report!$E$1)*(Лист2!$E$12:$E$46&lt;=Report!$F$1)*Лист2!$L$12:$L$46)+SUMPRODUCT((Лист3!$D$12:$D$46=Report!A83)*(Лист3!$E$12:$E$46&gt;=Report!$E$1)*(Лист3!$E$12:$E$46&lt;=Report!$F$1)*Лист3!$L$12:$L$46)</f>
        <v>#VALUE!</v>
      </c>
    </row>
    <row r="84" spans="1:4" ht="15.75">
      <c r="A84" s="32" t="str">
        <f t="shared" si="2"/>
        <v>-</v>
      </c>
      <c r="B84" s="36" t="s">
        <v>5</v>
      </c>
      <c r="C84" s="36">
        <v>76.78</v>
      </c>
      <c r="D84" s="32" t="e">
        <f>SUMPRODUCT((Лист1!$D$12:$D$46=Report!A84)*(Лист1!$E$12:$E$46&gt;=Report!$E$1)*(Лист1!$E$12:$E$46&lt;=Report!$F$1)*Лист1!$L$12:$L$46)+SUMPRODUCT((Лист2!$D$12:$D$46=Report!A84)*(Лист2!$E$12:$E$46&gt;=Report!$E$1)*(Лист2!$E$12:$E$46&lt;=Report!$F$1)*Лист2!$L$12:$L$46)+SUMPRODUCT((Лист3!$D$12:$D$46=Report!A84)*(Лист3!$E$12:$E$46&gt;=Report!$E$1)*(Лист3!$E$12:$E$46&lt;=Report!$F$1)*Лист3!$L$12:$L$46)</f>
        <v>#VALUE!</v>
      </c>
    </row>
    <row r="85" spans="1:4" ht="37.5">
      <c r="A85" s="32" t="str">
        <f t="shared" si="2"/>
        <v>В728МО799</v>
      </c>
      <c r="B85" s="34" t="s">
        <v>96</v>
      </c>
      <c r="C85" s="33"/>
      <c r="D85" s="32" t="e">
        <f>SUMPRODUCT((Лист1!$D$12:$D$46=Report!A85)*(Лист1!$E$12:$E$46&gt;=Report!$E$1)*(Лист1!$E$12:$E$46&lt;=Report!$F$1)*Лист1!$L$12:$L$46)+SUMPRODUCT((Лист2!$D$12:$D$46=Report!A85)*(Лист2!$E$12:$E$46&gt;=Report!$E$1)*(Лист2!$E$12:$E$46&lt;=Report!$F$1)*Лист2!$L$12:$L$46)+SUMPRODUCT((Лист3!$D$12:$D$46=Report!A85)*(Лист3!$E$12:$E$46&gt;=Report!$E$1)*(Лист3!$E$12:$E$46&lt;=Report!$F$1)*Лист3!$L$12:$L$46)</f>
        <v>#VALUE!</v>
      </c>
    </row>
    <row r="86" spans="1:4" ht="15.75">
      <c r="A86" s="32" t="str">
        <f t="shared" si="2"/>
        <v>-</v>
      </c>
      <c r="B86" s="35" t="s">
        <v>5</v>
      </c>
      <c r="C86" s="35">
        <v>0</v>
      </c>
      <c r="D86" s="32" t="e">
        <f>SUMPRODUCT((Лист1!$D$12:$D$46=Report!A86)*(Лист1!$E$12:$E$46&gt;=Report!$E$1)*(Лист1!$E$12:$E$46&lt;=Report!$F$1)*Лист1!$L$12:$L$46)+SUMPRODUCT((Лист2!$D$12:$D$46=Report!A86)*(Лист2!$E$12:$E$46&gt;=Report!$E$1)*(Лист2!$E$12:$E$46&lt;=Report!$F$1)*Лист2!$L$12:$L$46)+SUMPRODUCT((Лист3!$D$12:$D$46=Report!A86)*(Лист3!$E$12:$E$46&gt;=Report!$E$1)*(Лист3!$E$12:$E$46&lt;=Report!$F$1)*Лист3!$L$12:$L$46)</f>
        <v>#VALUE!</v>
      </c>
    </row>
    <row r="87" spans="1:4" ht="15.75">
      <c r="A87" s="32" t="str">
        <f t="shared" si="2"/>
        <v>-</v>
      </c>
      <c r="B87" s="36" t="s">
        <v>5</v>
      </c>
      <c r="C87" s="36">
        <v>0</v>
      </c>
      <c r="D87" s="32" t="e">
        <f>SUMPRODUCT((Лист1!$D$12:$D$46=Report!A87)*(Лист1!$E$12:$E$46&gt;=Report!$E$1)*(Лист1!$E$12:$E$46&lt;=Report!$F$1)*Лист1!$L$12:$L$46)+SUMPRODUCT((Лист2!$D$12:$D$46=Report!A87)*(Лист2!$E$12:$E$46&gt;=Report!$E$1)*(Лист2!$E$12:$E$46&lt;=Report!$F$1)*Лист2!$L$12:$L$46)+SUMPRODUCT((Лист3!$D$12:$D$46=Report!A87)*(Лист3!$E$12:$E$46&gt;=Report!$E$1)*(Лист3!$E$12:$E$46&lt;=Report!$F$1)*Лист3!$L$12:$L$46)</f>
        <v>#VALUE!</v>
      </c>
    </row>
    <row r="88" spans="1:4" ht="37.5">
      <c r="A88" s="32" t="str">
        <f t="shared" si="2"/>
        <v>В768ВК799</v>
      </c>
      <c r="B88" s="34" t="s">
        <v>97</v>
      </c>
      <c r="C88" s="33"/>
      <c r="D88" s="32" t="e">
        <f>SUMPRODUCT((Лист1!$D$12:$D$46=Report!A88)*(Лист1!$E$12:$E$46&gt;=Report!$E$1)*(Лист1!$E$12:$E$46&lt;=Report!$F$1)*Лист1!$L$12:$L$46)+SUMPRODUCT((Лист2!$D$12:$D$46=Report!A88)*(Лист2!$E$12:$E$46&gt;=Report!$E$1)*(Лист2!$E$12:$E$46&lt;=Report!$F$1)*Лист2!$L$12:$L$46)+SUMPRODUCT((Лист3!$D$12:$D$46=Report!A88)*(Лист3!$E$12:$E$46&gt;=Report!$E$1)*(Лист3!$E$12:$E$46&lt;=Report!$F$1)*Лист3!$L$12:$L$46)</f>
        <v>#VALUE!</v>
      </c>
    </row>
    <row r="89" spans="1:4" ht="15.75">
      <c r="A89" s="32" t="str">
        <f t="shared" si="2"/>
        <v>-</v>
      </c>
      <c r="B89" s="35" t="s">
        <v>5</v>
      </c>
      <c r="C89" s="35">
        <v>0</v>
      </c>
      <c r="D89" s="32" t="e">
        <f>SUMPRODUCT((Лист1!$D$12:$D$46=Report!A89)*(Лист1!$E$12:$E$46&gt;=Report!$E$1)*(Лист1!$E$12:$E$46&lt;=Report!$F$1)*Лист1!$L$12:$L$46)+SUMPRODUCT((Лист2!$D$12:$D$46=Report!A89)*(Лист2!$E$12:$E$46&gt;=Report!$E$1)*(Лист2!$E$12:$E$46&lt;=Report!$F$1)*Лист2!$L$12:$L$46)+SUMPRODUCT((Лист3!$D$12:$D$46=Report!A89)*(Лист3!$E$12:$E$46&gt;=Report!$E$1)*(Лист3!$E$12:$E$46&lt;=Report!$F$1)*Лист3!$L$12:$L$46)</f>
        <v>#VALUE!</v>
      </c>
    </row>
    <row r="90" spans="1:4" ht="15.75">
      <c r="A90" s="32" t="str">
        <f t="shared" si="2"/>
        <v>-</v>
      </c>
      <c r="B90" s="36" t="s">
        <v>5</v>
      </c>
      <c r="C90" s="36">
        <v>0</v>
      </c>
      <c r="D90" s="32" t="e">
        <f>SUMPRODUCT((Лист1!$D$12:$D$46=Report!A90)*(Лист1!$E$12:$E$46&gt;=Report!$E$1)*(Лист1!$E$12:$E$46&lt;=Report!$F$1)*Лист1!$L$12:$L$46)+SUMPRODUCT((Лист2!$D$12:$D$46=Report!A90)*(Лист2!$E$12:$E$46&gt;=Report!$E$1)*(Лист2!$E$12:$E$46&lt;=Report!$F$1)*Лист2!$L$12:$L$46)+SUMPRODUCT((Лист3!$D$12:$D$46=Report!A90)*(Лист3!$E$12:$E$46&gt;=Report!$E$1)*(Лист3!$E$12:$E$46&lt;=Report!$F$1)*Лист3!$L$12:$L$46)</f>
        <v>#VALUE!</v>
      </c>
    </row>
    <row r="91" spans="1:4" ht="37.5">
      <c r="A91" s="32" t="str">
        <f t="shared" si="2"/>
        <v>В770МО799</v>
      </c>
      <c r="B91" s="34" t="s">
        <v>98</v>
      </c>
      <c r="C91" s="33"/>
      <c r="D91" s="32" t="e">
        <f>SUMPRODUCT((Лист1!$D$12:$D$46=Report!A91)*(Лист1!$E$12:$E$46&gt;=Report!$E$1)*(Лист1!$E$12:$E$46&lt;=Report!$F$1)*Лист1!$L$12:$L$46)+SUMPRODUCT((Лист2!$D$12:$D$46=Report!A91)*(Лист2!$E$12:$E$46&gt;=Report!$E$1)*(Лист2!$E$12:$E$46&lt;=Report!$F$1)*Лист2!$L$12:$L$46)+SUMPRODUCT((Лист3!$D$12:$D$46=Report!A91)*(Лист3!$E$12:$E$46&gt;=Report!$E$1)*(Лист3!$E$12:$E$46&lt;=Report!$F$1)*Лист3!$L$12:$L$46)</f>
        <v>#VALUE!</v>
      </c>
    </row>
    <row r="92" spans="1:4" ht="15.75">
      <c r="A92" s="32" t="str">
        <f t="shared" si="2"/>
        <v>-</v>
      </c>
      <c r="B92" s="35" t="s">
        <v>5</v>
      </c>
      <c r="C92" s="35">
        <v>57.85</v>
      </c>
      <c r="D92" s="32" t="e">
        <f>SUMPRODUCT((Лист1!$D$12:$D$46=Report!A92)*(Лист1!$E$12:$E$46&gt;=Report!$E$1)*(Лист1!$E$12:$E$46&lt;=Report!$F$1)*Лист1!$L$12:$L$46)+SUMPRODUCT((Лист2!$D$12:$D$46=Report!A92)*(Лист2!$E$12:$E$46&gt;=Report!$E$1)*(Лист2!$E$12:$E$46&lt;=Report!$F$1)*Лист2!$L$12:$L$46)+SUMPRODUCT((Лист3!$D$12:$D$46=Report!A92)*(Лист3!$E$12:$E$46&gt;=Report!$E$1)*(Лист3!$E$12:$E$46&lt;=Report!$F$1)*Лист3!$L$12:$L$46)</f>
        <v>#VALUE!</v>
      </c>
    </row>
    <row r="93" spans="1:4" ht="15.75">
      <c r="A93" s="32" t="str">
        <f t="shared" si="2"/>
        <v>-</v>
      </c>
      <c r="B93" s="36" t="s">
        <v>5</v>
      </c>
      <c r="C93" s="36">
        <v>57.85</v>
      </c>
      <c r="D93" s="32" t="e">
        <f>SUMPRODUCT((Лист1!$D$12:$D$46=Report!A93)*(Лист1!$E$12:$E$46&gt;=Report!$E$1)*(Лист1!$E$12:$E$46&lt;=Report!$F$1)*Лист1!$L$12:$L$46)+SUMPRODUCT((Лист2!$D$12:$D$46=Report!A93)*(Лист2!$E$12:$E$46&gt;=Report!$E$1)*(Лист2!$E$12:$E$46&lt;=Report!$F$1)*Лист2!$L$12:$L$46)+SUMPRODUCT((Лист3!$D$12:$D$46=Report!A93)*(Лист3!$E$12:$E$46&gt;=Report!$E$1)*(Лист3!$E$12:$E$46&lt;=Report!$F$1)*Лист3!$L$12:$L$46)</f>
        <v>#VALUE!</v>
      </c>
    </row>
    <row r="94" spans="1:4" ht="37.5">
      <c r="A94" s="32" t="str">
        <f t="shared" si="2"/>
        <v>В804МО799</v>
      </c>
      <c r="B94" s="34" t="s">
        <v>99</v>
      </c>
      <c r="C94" s="33"/>
      <c r="D94" s="32" t="e">
        <f>SUMPRODUCT((Лист1!$D$12:$D$46=Report!A94)*(Лист1!$E$12:$E$46&gt;=Report!$E$1)*(Лист1!$E$12:$E$46&lt;=Report!$F$1)*Лист1!$L$12:$L$46)+SUMPRODUCT((Лист2!$D$12:$D$46=Report!A94)*(Лист2!$E$12:$E$46&gt;=Report!$E$1)*(Лист2!$E$12:$E$46&lt;=Report!$F$1)*Лист2!$L$12:$L$46)+SUMPRODUCT((Лист3!$D$12:$D$46=Report!A94)*(Лист3!$E$12:$E$46&gt;=Report!$E$1)*(Лист3!$E$12:$E$46&lt;=Report!$F$1)*Лист3!$L$12:$L$46)</f>
        <v>#VALUE!</v>
      </c>
    </row>
    <row r="95" spans="1:4" ht="15.75">
      <c r="A95" s="32" t="str">
        <f t="shared" si="2"/>
        <v>-</v>
      </c>
      <c r="B95" s="35" t="s">
        <v>5</v>
      </c>
      <c r="C95" s="35">
        <v>0</v>
      </c>
      <c r="D95" s="32" t="e">
        <f>SUMPRODUCT((Лист1!$D$12:$D$46=Report!A95)*(Лист1!$E$12:$E$46&gt;=Report!$E$1)*(Лист1!$E$12:$E$46&lt;=Report!$F$1)*Лист1!$L$12:$L$46)+SUMPRODUCT((Лист2!$D$12:$D$46=Report!A95)*(Лист2!$E$12:$E$46&gt;=Report!$E$1)*(Лист2!$E$12:$E$46&lt;=Report!$F$1)*Лист2!$L$12:$L$46)+SUMPRODUCT((Лист3!$D$12:$D$46=Report!A95)*(Лист3!$E$12:$E$46&gt;=Report!$E$1)*(Лист3!$E$12:$E$46&lt;=Report!$F$1)*Лист3!$L$12:$L$46)</f>
        <v>#VALUE!</v>
      </c>
    </row>
    <row r="96" spans="1:4" ht="15.75">
      <c r="A96" s="32" t="str">
        <f t="shared" si="2"/>
        <v>-</v>
      </c>
      <c r="B96" s="36" t="s">
        <v>5</v>
      </c>
      <c r="C96" s="36">
        <v>0</v>
      </c>
      <c r="D96" s="32" t="e">
        <f>SUMPRODUCT((Лист1!$D$12:$D$46=Report!A96)*(Лист1!$E$12:$E$46&gt;=Report!$E$1)*(Лист1!$E$12:$E$46&lt;=Report!$F$1)*Лист1!$L$12:$L$46)+SUMPRODUCT((Лист2!$D$12:$D$46=Report!A96)*(Лист2!$E$12:$E$46&gt;=Report!$E$1)*(Лист2!$E$12:$E$46&lt;=Report!$F$1)*Лист2!$L$12:$L$46)+SUMPRODUCT((Лист3!$D$12:$D$46=Report!A96)*(Лист3!$E$12:$E$46&gt;=Report!$E$1)*(Лист3!$E$12:$E$46&lt;=Report!$F$1)*Лист3!$L$12:$L$46)</f>
        <v>#VALUE!</v>
      </c>
    </row>
    <row r="97" spans="1:4" ht="37.5">
      <c r="A97" s="32" t="str">
        <f t="shared" si="2"/>
        <v>Е445ВА799</v>
      </c>
      <c r="B97" s="34" t="s">
        <v>100</v>
      </c>
      <c r="C97" s="33"/>
      <c r="D97" s="32" t="e">
        <f>SUMPRODUCT((Лист1!$D$12:$D$46=Report!A97)*(Лист1!$E$12:$E$46&gt;=Report!$E$1)*(Лист1!$E$12:$E$46&lt;=Report!$F$1)*Лист1!$L$12:$L$46)+SUMPRODUCT((Лист2!$D$12:$D$46=Report!A97)*(Лист2!$E$12:$E$46&gt;=Report!$E$1)*(Лист2!$E$12:$E$46&lt;=Report!$F$1)*Лист2!$L$12:$L$46)+SUMPRODUCT((Лист3!$D$12:$D$46=Report!A97)*(Лист3!$E$12:$E$46&gt;=Report!$E$1)*(Лист3!$E$12:$E$46&lt;=Report!$F$1)*Лист3!$L$12:$L$46)</f>
        <v>#VALUE!</v>
      </c>
    </row>
    <row r="98" spans="1:4" ht="15.75">
      <c r="A98" s="32" t="str">
        <f t="shared" si="2"/>
        <v>-</v>
      </c>
      <c r="B98" s="35" t="s">
        <v>5</v>
      </c>
      <c r="C98" s="35">
        <v>0</v>
      </c>
      <c r="D98" s="32" t="e">
        <f>SUMPRODUCT((Лист1!$D$12:$D$46=Report!A98)*(Лист1!$E$12:$E$46&gt;=Report!$E$1)*(Лист1!$E$12:$E$46&lt;=Report!$F$1)*Лист1!$L$12:$L$46)+SUMPRODUCT((Лист2!$D$12:$D$46=Report!A98)*(Лист2!$E$12:$E$46&gt;=Report!$E$1)*(Лист2!$E$12:$E$46&lt;=Report!$F$1)*Лист2!$L$12:$L$46)+SUMPRODUCT((Лист3!$D$12:$D$46=Report!A98)*(Лист3!$E$12:$E$46&gt;=Report!$E$1)*(Лист3!$E$12:$E$46&lt;=Report!$F$1)*Лист3!$L$12:$L$46)</f>
        <v>#VALUE!</v>
      </c>
    </row>
    <row r="99" spans="1:4" ht="15.75">
      <c r="A99" s="32" t="str">
        <f t="shared" si="2"/>
        <v>-</v>
      </c>
      <c r="B99" s="36" t="s">
        <v>5</v>
      </c>
      <c r="C99" s="36">
        <v>0</v>
      </c>
      <c r="D99" s="32" t="e">
        <f>SUMPRODUCT((Лист1!$D$12:$D$46=Report!A99)*(Лист1!$E$12:$E$46&gt;=Report!$E$1)*(Лист1!$E$12:$E$46&lt;=Report!$F$1)*Лист1!$L$12:$L$46)+SUMPRODUCT((Лист2!$D$12:$D$46=Report!A99)*(Лист2!$E$12:$E$46&gt;=Report!$E$1)*(Лист2!$E$12:$E$46&lt;=Report!$F$1)*Лист2!$L$12:$L$46)+SUMPRODUCT((Лист3!$D$12:$D$46=Report!A99)*(Лист3!$E$12:$E$46&gt;=Report!$E$1)*(Лист3!$E$12:$E$46&lt;=Report!$F$1)*Лист3!$L$12:$L$46)</f>
        <v>#VALUE!</v>
      </c>
    </row>
    <row r="100" spans="1:4" ht="37.5">
      <c r="A100" s="32" t="str">
        <f t="shared" si="2"/>
        <v>К130ВМ799</v>
      </c>
      <c r="B100" s="34" t="s">
        <v>101</v>
      </c>
      <c r="C100" s="33"/>
      <c r="D100" s="32" t="e">
        <f>SUMPRODUCT((Лист1!$D$12:$D$46=Report!A100)*(Лист1!$E$12:$E$46&gt;=Report!$E$1)*(Лист1!$E$12:$E$46&lt;=Report!$F$1)*Лист1!$L$12:$L$46)+SUMPRODUCT((Лист2!$D$12:$D$46=Report!A100)*(Лист2!$E$12:$E$46&gt;=Report!$E$1)*(Лист2!$E$12:$E$46&lt;=Report!$F$1)*Лист2!$L$12:$L$46)+SUMPRODUCT((Лист3!$D$12:$D$46=Report!A100)*(Лист3!$E$12:$E$46&gt;=Report!$E$1)*(Лист3!$E$12:$E$46&lt;=Report!$F$1)*Лист3!$L$12:$L$46)</f>
        <v>#VALUE!</v>
      </c>
    </row>
    <row r="101" spans="1:4" ht="15.75">
      <c r="A101" s="32" t="str">
        <f t="shared" si="2"/>
        <v>-</v>
      </c>
      <c r="B101" s="35" t="s">
        <v>5</v>
      </c>
      <c r="C101" s="35">
        <v>0</v>
      </c>
      <c r="D101" s="32" t="e">
        <f>SUMPRODUCT((Лист1!$D$12:$D$46=Report!A101)*(Лист1!$E$12:$E$46&gt;=Report!$E$1)*(Лист1!$E$12:$E$46&lt;=Report!$F$1)*Лист1!$L$12:$L$46)+SUMPRODUCT((Лист2!$D$12:$D$46=Report!A101)*(Лист2!$E$12:$E$46&gt;=Report!$E$1)*(Лист2!$E$12:$E$46&lt;=Report!$F$1)*Лист2!$L$12:$L$46)+SUMPRODUCT((Лист3!$D$12:$D$46=Report!A101)*(Лист3!$E$12:$E$46&gt;=Report!$E$1)*(Лист3!$E$12:$E$46&lt;=Report!$F$1)*Лист3!$L$12:$L$46)</f>
        <v>#VALUE!</v>
      </c>
    </row>
    <row r="102" spans="1:4" ht="15.75">
      <c r="A102" s="32" t="str">
        <f t="shared" si="2"/>
        <v>-</v>
      </c>
      <c r="B102" s="36" t="s">
        <v>5</v>
      </c>
      <c r="C102" s="36">
        <v>0</v>
      </c>
      <c r="D102" s="32" t="e">
        <f>SUMPRODUCT((Лист1!$D$12:$D$46=Report!A102)*(Лист1!$E$12:$E$46&gt;=Report!$E$1)*(Лист1!$E$12:$E$46&lt;=Report!$F$1)*Лист1!$L$12:$L$46)+SUMPRODUCT((Лист2!$D$12:$D$46=Report!A102)*(Лист2!$E$12:$E$46&gt;=Report!$E$1)*(Лист2!$E$12:$E$46&lt;=Report!$F$1)*Лист2!$L$12:$L$46)+SUMPRODUCT((Лист3!$D$12:$D$46=Report!A102)*(Лист3!$E$12:$E$46&gt;=Report!$E$1)*(Лист3!$E$12:$E$46&lt;=Report!$F$1)*Лист3!$L$12:$L$46)</f>
        <v>#VALUE!</v>
      </c>
    </row>
    <row r="103" spans="1:4" ht="37.5">
      <c r="A103" s="32" t="str">
        <f t="shared" si="2"/>
        <v>К354НВ799</v>
      </c>
      <c r="B103" s="34" t="s">
        <v>102</v>
      </c>
      <c r="C103" s="33"/>
      <c r="D103" s="32" t="e">
        <f>SUMPRODUCT((Лист1!$D$12:$D$46=Report!A103)*(Лист1!$E$12:$E$46&gt;=Report!$E$1)*(Лист1!$E$12:$E$46&lt;=Report!$F$1)*Лист1!$L$12:$L$46)+SUMPRODUCT((Лист2!$D$12:$D$46=Report!A103)*(Лист2!$E$12:$E$46&gt;=Report!$E$1)*(Лист2!$E$12:$E$46&lt;=Report!$F$1)*Лист2!$L$12:$L$46)+SUMPRODUCT((Лист3!$D$12:$D$46=Report!A103)*(Лист3!$E$12:$E$46&gt;=Report!$E$1)*(Лист3!$E$12:$E$46&lt;=Report!$F$1)*Лист3!$L$12:$L$46)</f>
        <v>#VALUE!</v>
      </c>
    </row>
    <row r="104" spans="1:4" ht="15.75">
      <c r="A104" s="32" t="str">
        <f t="shared" si="2"/>
        <v>-</v>
      </c>
      <c r="B104" s="35" t="s">
        <v>5</v>
      </c>
      <c r="C104" s="35">
        <v>0</v>
      </c>
      <c r="D104" s="32" t="e">
        <f>SUMPRODUCT((Лист1!$D$12:$D$46=Report!A104)*(Лист1!$E$12:$E$46&gt;=Report!$E$1)*(Лист1!$E$12:$E$46&lt;=Report!$F$1)*Лист1!$L$12:$L$46)+SUMPRODUCT((Лист2!$D$12:$D$46=Report!A104)*(Лист2!$E$12:$E$46&gt;=Report!$E$1)*(Лист2!$E$12:$E$46&lt;=Report!$F$1)*Лист2!$L$12:$L$46)+SUMPRODUCT((Лист3!$D$12:$D$46=Report!A104)*(Лист3!$E$12:$E$46&gt;=Report!$E$1)*(Лист3!$E$12:$E$46&lt;=Report!$F$1)*Лист3!$L$12:$L$46)</f>
        <v>#VALUE!</v>
      </c>
    </row>
    <row r="105" spans="1:4" ht="15.75">
      <c r="A105" s="32" t="str">
        <f t="shared" si="2"/>
        <v>-</v>
      </c>
      <c r="B105" s="36" t="s">
        <v>5</v>
      </c>
      <c r="C105" s="36">
        <v>0</v>
      </c>
      <c r="D105" s="32" t="e">
        <f>SUMPRODUCT((Лист1!$D$12:$D$46=Report!A105)*(Лист1!$E$12:$E$46&gt;=Report!$E$1)*(Лист1!$E$12:$E$46&lt;=Report!$F$1)*Лист1!$L$12:$L$46)+SUMPRODUCT((Лист2!$D$12:$D$46=Report!A105)*(Лист2!$E$12:$E$46&gt;=Report!$E$1)*(Лист2!$E$12:$E$46&lt;=Report!$F$1)*Лист2!$L$12:$L$46)+SUMPRODUCT((Лист3!$D$12:$D$46=Report!A105)*(Лист3!$E$12:$E$46&gt;=Report!$E$1)*(Лист3!$E$12:$E$46&lt;=Report!$F$1)*Лист3!$L$12:$L$46)</f>
        <v>#VALUE!</v>
      </c>
    </row>
    <row r="106" spans="1:4" ht="37.5">
      <c r="A106" s="32" t="str">
        <f t="shared" si="2"/>
        <v>К463НВ799</v>
      </c>
      <c r="B106" s="34" t="s">
        <v>103</v>
      </c>
      <c r="C106" s="33"/>
      <c r="D106" s="32" t="e">
        <f>SUMPRODUCT((Лист1!$D$12:$D$46=Report!A106)*(Лист1!$E$12:$E$46&gt;=Report!$E$1)*(Лист1!$E$12:$E$46&lt;=Report!$F$1)*Лист1!$L$12:$L$46)+SUMPRODUCT((Лист2!$D$12:$D$46=Report!A106)*(Лист2!$E$12:$E$46&gt;=Report!$E$1)*(Лист2!$E$12:$E$46&lt;=Report!$F$1)*Лист2!$L$12:$L$46)+SUMPRODUCT((Лист3!$D$12:$D$46=Report!A106)*(Лист3!$E$12:$E$46&gt;=Report!$E$1)*(Лист3!$E$12:$E$46&lt;=Report!$F$1)*Лист3!$L$12:$L$46)</f>
        <v>#VALUE!</v>
      </c>
    </row>
    <row r="107" spans="1:4" ht="15.75">
      <c r="A107" s="32" t="str">
        <f t="shared" si="2"/>
        <v>-</v>
      </c>
      <c r="B107" s="35" t="s">
        <v>5</v>
      </c>
      <c r="C107" s="35">
        <v>0</v>
      </c>
      <c r="D107" s="32" t="e">
        <f>SUMPRODUCT((Лист1!$D$12:$D$46=Report!A107)*(Лист1!$E$12:$E$46&gt;=Report!$E$1)*(Лист1!$E$12:$E$46&lt;=Report!$F$1)*Лист1!$L$12:$L$46)+SUMPRODUCT((Лист2!$D$12:$D$46=Report!A107)*(Лист2!$E$12:$E$46&gt;=Report!$E$1)*(Лист2!$E$12:$E$46&lt;=Report!$F$1)*Лист2!$L$12:$L$46)+SUMPRODUCT((Лист3!$D$12:$D$46=Report!A107)*(Лист3!$E$12:$E$46&gt;=Report!$E$1)*(Лист3!$E$12:$E$46&lt;=Report!$F$1)*Лист3!$L$12:$L$46)</f>
        <v>#VALUE!</v>
      </c>
    </row>
    <row r="108" spans="1:4" ht="15.75">
      <c r="A108" s="32" t="str">
        <f t="shared" si="2"/>
        <v>-</v>
      </c>
      <c r="B108" s="36" t="s">
        <v>5</v>
      </c>
      <c r="C108" s="36">
        <v>0</v>
      </c>
      <c r="D108" s="32" t="e">
        <f>SUMPRODUCT((Лист1!$D$12:$D$46=Report!A108)*(Лист1!$E$12:$E$46&gt;=Report!$E$1)*(Лист1!$E$12:$E$46&lt;=Report!$F$1)*Лист1!$L$12:$L$46)+SUMPRODUCT((Лист2!$D$12:$D$46=Report!A108)*(Лист2!$E$12:$E$46&gt;=Report!$E$1)*(Лист2!$E$12:$E$46&lt;=Report!$F$1)*Лист2!$L$12:$L$46)+SUMPRODUCT((Лист3!$D$12:$D$46=Report!A108)*(Лист3!$E$12:$E$46&gt;=Report!$E$1)*(Лист3!$E$12:$E$46&lt;=Report!$F$1)*Лист3!$L$12:$L$46)</f>
        <v>#VALUE!</v>
      </c>
    </row>
    <row r="109" spans="1:4" ht="37.5">
      <c r="A109" s="32" t="str">
        <f t="shared" si="2"/>
        <v>К757НВ799</v>
      </c>
      <c r="B109" s="34" t="s">
        <v>104</v>
      </c>
      <c r="C109" s="33"/>
      <c r="D109" s="32" t="e">
        <f>SUMPRODUCT((Лист1!$D$12:$D$46=Report!A109)*(Лист1!$E$12:$E$46&gt;=Report!$E$1)*(Лист1!$E$12:$E$46&lt;=Report!$F$1)*Лист1!$L$12:$L$46)+SUMPRODUCT((Лист2!$D$12:$D$46=Report!A109)*(Лист2!$E$12:$E$46&gt;=Report!$E$1)*(Лист2!$E$12:$E$46&lt;=Report!$F$1)*Лист2!$L$12:$L$46)+SUMPRODUCT((Лист3!$D$12:$D$46=Report!A109)*(Лист3!$E$12:$E$46&gt;=Report!$E$1)*(Лист3!$E$12:$E$46&lt;=Report!$F$1)*Лист3!$L$12:$L$46)</f>
        <v>#VALUE!</v>
      </c>
    </row>
    <row r="110" spans="1:4" ht="15.75">
      <c r="A110" s="32" t="str">
        <f t="shared" si="2"/>
        <v>-</v>
      </c>
      <c r="B110" s="35" t="s">
        <v>5</v>
      </c>
      <c r="C110" s="35">
        <v>40.19</v>
      </c>
      <c r="D110" s="32" t="e">
        <f>SUMPRODUCT((Лист1!$D$12:$D$46=Report!A110)*(Лист1!$E$12:$E$46&gt;=Report!$E$1)*(Лист1!$E$12:$E$46&lt;=Report!$F$1)*Лист1!$L$12:$L$46)+SUMPRODUCT((Лист2!$D$12:$D$46=Report!A110)*(Лист2!$E$12:$E$46&gt;=Report!$E$1)*(Лист2!$E$12:$E$46&lt;=Report!$F$1)*Лист2!$L$12:$L$46)+SUMPRODUCT((Лист3!$D$12:$D$46=Report!A110)*(Лист3!$E$12:$E$46&gt;=Report!$E$1)*(Лист3!$E$12:$E$46&lt;=Report!$F$1)*Лист3!$L$12:$L$46)</f>
        <v>#VALUE!</v>
      </c>
    </row>
    <row r="111" spans="1:4" ht="15.75">
      <c r="A111" s="32" t="str">
        <f t="shared" si="2"/>
        <v>-</v>
      </c>
      <c r="B111" s="36" t="s">
        <v>5</v>
      </c>
      <c r="C111" s="36">
        <v>40.19</v>
      </c>
      <c r="D111" s="32" t="e">
        <f>SUMPRODUCT((Лист1!$D$12:$D$46=Report!A111)*(Лист1!$E$12:$E$46&gt;=Report!$E$1)*(Лист1!$E$12:$E$46&lt;=Report!$F$1)*Лист1!$L$12:$L$46)+SUMPRODUCT((Лист2!$D$12:$D$46=Report!A111)*(Лист2!$E$12:$E$46&gt;=Report!$E$1)*(Лист2!$E$12:$E$46&lt;=Report!$F$1)*Лист2!$L$12:$L$46)+SUMPRODUCT((Лист3!$D$12:$D$46=Report!A111)*(Лист3!$E$12:$E$46&gt;=Report!$E$1)*(Лист3!$E$12:$E$46&lt;=Report!$F$1)*Лист3!$L$12:$L$46)</f>
        <v>#VALUE!</v>
      </c>
    </row>
    <row r="112" spans="1:4" ht="37.5">
      <c r="A112" s="32" t="str">
        <f t="shared" si="2"/>
        <v>М284ОХ799</v>
      </c>
      <c r="B112" s="34" t="s">
        <v>105</v>
      </c>
      <c r="C112" s="33"/>
      <c r="D112" s="32" t="e">
        <f>SUMPRODUCT((Лист1!$D$12:$D$46=Report!A112)*(Лист1!$E$12:$E$46&gt;=Report!$E$1)*(Лист1!$E$12:$E$46&lt;=Report!$F$1)*Лист1!$L$12:$L$46)+SUMPRODUCT((Лист2!$D$12:$D$46=Report!A112)*(Лист2!$E$12:$E$46&gt;=Report!$E$1)*(Лист2!$E$12:$E$46&lt;=Report!$F$1)*Лист2!$L$12:$L$46)+SUMPRODUCT((Лист3!$D$12:$D$46=Report!A112)*(Лист3!$E$12:$E$46&gt;=Report!$E$1)*(Лист3!$E$12:$E$46&lt;=Report!$F$1)*Лист3!$L$12:$L$46)</f>
        <v>#VALUE!</v>
      </c>
    </row>
    <row r="113" spans="1:4" ht="15.75">
      <c r="A113" s="32" t="str">
        <f t="shared" si="2"/>
        <v>М284ОХ799</v>
      </c>
      <c r="B113" s="35" t="s">
        <v>106</v>
      </c>
      <c r="C113" s="35">
        <v>123.45</v>
      </c>
      <c r="D113" s="32" t="e">
        <f>SUMPRODUCT((Лист1!$D$12:$D$46=Report!A113)*(Лист1!$E$12:$E$46&gt;=Report!$E$1)*(Лист1!$E$12:$E$46&lt;=Report!$F$1)*Лист1!$L$12:$L$46)+SUMPRODUCT((Лист2!$D$12:$D$46=Report!A113)*(Лист2!$E$12:$E$46&gt;=Report!$E$1)*(Лист2!$E$12:$E$46&lt;=Report!$F$1)*Лист2!$L$12:$L$46)+SUMPRODUCT((Лист3!$D$12:$D$46=Report!A113)*(Лист3!$E$12:$E$46&gt;=Report!$E$1)*(Лист3!$E$12:$E$46&lt;=Report!$F$1)*Лист3!$L$12:$L$46)</f>
        <v>#VALUE!</v>
      </c>
    </row>
    <row r="114" spans="1:4" ht="15.75">
      <c r="A114" s="32" t="str">
        <f t="shared" si="2"/>
        <v>-</v>
      </c>
      <c r="B114" s="36" t="s">
        <v>5</v>
      </c>
      <c r="C114" s="36">
        <v>123.45</v>
      </c>
      <c r="D114" s="32" t="e">
        <f>SUMPRODUCT((Лист1!$D$12:$D$46=Report!A114)*(Лист1!$E$12:$E$46&gt;=Report!$E$1)*(Лист1!$E$12:$E$46&lt;=Report!$F$1)*Лист1!$L$12:$L$46)+SUMPRODUCT((Лист2!$D$12:$D$46=Report!A114)*(Лист2!$E$12:$E$46&gt;=Report!$E$1)*(Лист2!$E$12:$E$46&lt;=Report!$F$1)*Лист2!$L$12:$L$46)+SUMPRODUCT((Лист3!$D$12:$D$46=Report!A114)*(Лист3!$E$12:$E$46&gt;=Report!$E$1)*(Лист3!$E$12:$E$46&lt;=Report!$F$1)*Лист3!$L$12:$L$46)</f>
        <v>#VALUE!</v>
      </c>
    </row>
    <row r="115" spans="1:4" ht="37.5">
      <c r="A115" s="32" t="str">
        <f t="shared" si="2"/>
        <v>М306ОХ799</v>
      </c>
      <c r="B115" s="34" t="s">
        <v>107</v>
      </c>
      <c r="C115" s="33"/>
      <c r="D115" s="32" t="e">
        <f>SUMPRODUCT((Лист1!$D$12:$D$46=Report!A115)*(Лист1!$E$12:$E$46&gt;=Report!$E$1)*(Лист1!$E$12:$E$46&lt;=Report!$F$1)*Лист1!$L$12:$L$46)+SUMPRODUCT((Лист2!$D$12:$D$46=Report!A115)*(Лист2!$E$12:$E$46&gt;=Report!$E$1)*(Лист2!$E$12:$E$46&lt;=Report!$F$1)*Лист2!$L$12:$L$46)+SUMPRODUCT((Лист3!$D$12:$D$46=Report!A115)*(Лист3!$E$12:$E$46&gt;=Report!$E$1)*(Лист3!$E$12:$E$46&lt;=Report!$F$1)*Лист3!$L$12:$L$46)</f>
        <v>#VALUE!</v>
      </c>
    </row>
    <row r="116" spans="1:4" ht="15.75">
      <c r="A116" s="32" t="str">
        <f t="shared" si="2"/>
        <v>М306ОХ799</v>
      </c>
      <c r="B116" s="35" t="s">
        <v>108</v>
      </c>
      <c r="C116" s="35">
        <v>0</v>
      </c>
      <c r="D116" s="32" t="e">
        <f>SUMPRODUCT((Лист1!$D$12:$D$46=Report!A116)*(Лист1!$E$12:$E$46&gt;=Report!$E$1)*(Лист1!$E$12:$E$46&lt;=Report!$F$1)*Лист1!$L$12:$L$46)+SUMPRODUCT((Лист2!$D$12:$D$46=Report!A116)*(Лист2!$E$12:$E$46&gt;=Report!$E$1)*(Лист2!$E$12:$E$46&lt;=Report!$F$1)*Лист2!$L$12:$L$46)+SUMPRODUCT((Лист3!$D$12:$D$46=Report!A116)*(Лист3!$E$12:$E$46&gt;=Report!$E$1)*(Лист3!$E$12:$E$46&lt;=Report!$F$1)*Лист3!$L$12:$L$46)</f>
        <v>#VALUE!</v>
      </c>
    </row>
    <row r="117" spans="1:4" ht="15.75">
      <c r="A117" s="32" t="str">
        <f t="shared" si="2"/>
        <v>-</v>
      </c>
      <c r="B117" s="36" t="s">
        <v>5</v>
      </c>
      <c r="C117" s="36">
        <v>0</v>
      </c>
      <c r="D117" s="32" t="e">
        <f>SUMPRODUCT((Лист1!$D$12:$D$46=Report!A117)*(Лист1!$E$12:$E$46&gt;=Report!$E$1)*(Лист1!$E$12:$E$46&lt;=Report!$F$1)*Лист1!$L$12:$L$46)+SUMPRODUCT((Лист2!$D$12:$D$46=Report!A117)*(Лист2!$E$12:$E$46&gt;=Report!$E$1)*(Лист2!$E$12:$E$46&lt;=Report!$F$1)*Лист2!$L$12:$L$46)+SUMPRODUCT((Лист3!$D$12:$D$46=Report!A117)*(Лист3!$E$12:$E$46&gt;=Report!$E$1)*(Лист3!$E$12:$E$46&lt;=Report!$F$1)*Лист3!$L$12:$L$46)</f>
        <v>#VALUE!</v>
      </c>
    </row>
    <row r="118" spans="1:4" ht="37.5">
      <c r="A118" s="32" t="str">
        <f t="shared" si="2"/>
        <v>М327ОХ799</v>
      </c>
      <c r="B118" s="34" t="s">
        <v>109</v>
      </c>
      <c r="C118" s="33"/>
      <c r="D118" s="32" t="e">
        <f>SUMPRODUCT((Лист1!$D$12:$D$46=Report!A118)*(Лист1!$E$12:$E$46&gt;=Report!$E$1)*(Лист1!$E$12:$E$46&lt;=Report!$F$1)*Лист1!$L$12:$L$46)+SUMPRODUCT((Лист2!$D$12:$D$46=Report!A118)*(Лист2!$E$12:$E$46&gt;=Report!$E$1)*(Лист2!$E$12:$E$46&lt;=Report!$F$1)*Лист2!$L$12:$L$46)+SUMPRODUCT((Лист3!$D$12:$D$46=Report!A118)*(Лист3!$E$12:$E$46&gt;=Report!$E$1)*(Лист3!$E$12:$E$46&lt;=Report!$F$1)*Лист3!$L$12:$L$46)</f>
        <v>#VALUE!</v>
      </c>
    </row>
    <row r="119" spans="1:4" ht="15.75">
      <c r="A119" s="32" t="str">
        <f t="shared" si="2"/>
        <v>М327ОХ799</v>
      </c>
      <c r="B119" s="35" t="s">
        <v>16</v>
      </c>
      <c r="C119" s="35">
        <v>41.8</v>
      </c>
      <c r="D119" s="32" t="e">
        <f>SUMPRODUCT((Лист1!$D$12:$D$46=Report!A119)*(Лист1!$E$12:$E$46&gt;=Report!$E$1)*(Лист1!$E$12:$E$46&lt;=Report!$F$1)*Лист1!$L$12:$L$46)+SUMPRODUCT((Лист2!$D$12:$D$46=Report!A119)*(Лист2!$E$12:$E$46&gt;=Report!$E$1)*(Лист2!$E$12:$E$46&lt;=Report!$F$1)*Лист2!$L$12:$L$46)+SUMPRODUCT((Лист3!$D$12:$D$46=Report!A119)*(Лист3!$E$12:$E$46&gt;=Report!$E$1)*(Лист3!$E$12:$E$46&lt;=Report!$F$1)*Лист3!$L$12:$L$46)</f>
        <v>#VALUE!</v>
      </c>
    </row>
    <row r="120" spans="1:4" ht="15.75">
      <c r="A120" s="32" t="str">
        <f t="shared" si="2"/>
        <v>-</v>
      </c>
      <c r="B120" s="36" t="s">
        <v>5</v>
      </c>
      <c r="C120" s="36">
        <v>41.8</v>
      </c>
      <c r="D120" s="32" t="e">
        <f>SUMPRODUCT((Лист1!$D$12:$D$46=Report!A120)*(Лист1!$E$12:$E$46&gt;=Report!$E$1)*(Лист1!$E$12:$E$46&lt;=Report!$F$1)*Лист1!$L$12:$L$46)+SUMPRODUCT((Лист2!$D$12:$D$46=Report!A120)*(Лист2!$E$12:$E$46&gt;=Report!$E$1)*(Лист2!$E$12:$E$46&lt;=Report!$F$1)*Лист2!$L$12:$L$46)+SUMPRODUCT((Лист3!$D$12:$D$46=Report!A120)*(Лист3!$E$12:$E$46&gt;=Report!$E$1)*(Лист3!$E$12:$E$46&lt;=Report!$F$1)*Лист3!$L$12:$L$46)</f>
        <v>#VALUE!</v>
      </c>
    </row>
    <row r="121" spans="1:4" ht="37.5">
      <c r="A121" s="32" t="str">
        <f t="shared" si="2"/>
        <v>М344ОХ799</v>
      </c>
      <c r="B121" s="34" t="s">
        <v>110</v>
      </c>
      <c r="C121" s="33"/>
      <c r="D121" s="32" t="e">
        <f>SUMPRODUCT((Лист1!$D$12:$D$46=Report!A121)*(Лист1!$E$12:$E$46&gt;=Report!$E$1)*(Лист1!$E$12:$E$46&lt;=Report!$F$1)*Лист1!$L$12:$L$46)+SUMPRODUCT((Лист2!$D$12:$D$46=Report!A121)*(Лист2!$E$12:$E$46&gt;=Report!$E$1)*(Лист2!$E$12:$E$46&lt;=Report!$F$1)*Лист2!$L$12:$L$46)+SUMPRODUCT((Лист3!$D$12:$D$46=Report!A121)*(Лист3!$E$12:$E$46&gt;=Report!$E$1)*(Лист3!$E$12:$E$46&lt;=Report!$F$1)*Лист3!$L$12:$L$46)</f>
        <v>#VALUE!</v>
      </c>
    </row>
    <row r="122" spans="1:4" ht="15.75">
      <c r="A122" s="32" t="str">
        <f t="shared" si="2"/>
        <v>М344ОХ799</v>
      </c>
      <c r="B122" s="35" t="s">
        <v>17</v>
      </c>
      <c r="C122" s="35">
        <v>0</v>
      </c>
      <c r="D122" s="32" t="e">
        <f>SUMPRODUCT((Лист1!$D$12:$D$46=Report!A122)*(Лист1!$E$12:$E$46&gt;=Report!$E$1)*(Лист1!$E$12:$E$46&lt;=Report!$F$1)*Лист1!$L$12:$L$46)+SUMPRODUCT((Лист2!$D$12:$D$46=Report!A122)*(Лист2!$E$12:$E$46&gt;=Report!$E$1)*(Лист2!$E$12:$E$46&lt;=Report!$F$1)*Лист2!$L$12:$L$46)+SUMPRODUCT((Лист3!$D$12:$D$46=Report!A122)*(Лист3!$E$12:$E$46&gt;=Report!$E$1)*(Лист3!$E$12:$E$46&lt;=Report!$F$1)*Лист3!$L$12:$L$46)</f>
        <v>#VALUE!</v>
      </c>
    </row>
    <row r="123" spans="1:4" ht="15.75">
      <c r="A123" s="32" t="str">
        <f t="shared" si="2"/>
        <v>-</v>
      </c>
      <c r="B123" s="36" t="s">
        <v>5</v>
      </c>
      <c r="C123" s="36">
        <v>0</v>
      </c>
      <c r="D123" s="32" t="e">
        <f>SUMPRODUCT((Лист1!$D$12:$D$46=Report!A123)*(Лист1!$E$12:$E$46&gt;=Report!$E$1)*(Лист1!$E$12:$E$46&lt;=Report!$F$1)*Лист1!$L$12:$L$46)+SUMPRODUCT((Лист2!$D$12:$D$46=Report!A123)*(Лист2!$E$12:$E$46&gt;=Report!$E$1)*(Лист2!$E$12:$E$46&lt;=Report!$F$1)*Лист2!$L$12:$L$46)+SUMPRODUCT((Лист3!$D$12:$D$46=Report!A123)*(Лист3!$E$12:$E$46&gt;=Report!$E$1)*(Лист3!$E$12:$E$46&lt;=Report!$F$1)*Лист3!$L$12:$L$46)</f>
        <v>#VALUE!</v>
      </c>
    </row>
    <row r="124" spans="1:4" ht="37.5">
      <c r="A124" s="32" t="str">
        <f t="shared" si="2"/>
        <v>О013АХ799</v>
      </c>
      <c r="B124" s="34" t="s">
        <v>111</v>
      </c>
      <c r="C124" s="33"/>
      <c r="D124" s="32" t="e">
        <f>SUMPRODUCT((Лист1!$D$12:$D$46=Report!A124)*(Лист1!$E$12:$E$46&gt;=Report!$E$1)*(Лист1!$E$12:$E$46&lt;=Report!$F$1)*Лист1!$L$12:$L$46)+SUMPRODUCT((Лист2!$D$12:$D$46=Report!A124)*(Лист2!$E$12:$E$46&gt;=Report!$E$1)*(Лист2!$E$12:$E$46&lt;=Report!$F$1)*Лист2!$L$12:$L$46)+SUMPRODUCT((Лист3!$D$12:$D$46=Report!A124)*(Лист3!$E$12:$E$46&gt;=Report!$E$1)*(Лист3!$E$12:$E$46&lt;=Report!$F$1)*Лист3!$L$12:$L$46)</f>
        <v>#VALUE!</v>
      </c>
    </row>
    <row r="125" spans="1:4" ht="15.75">
      <c r="A125" s="32" t="str">
        <f t="shared" si="2"/>
        <v>-</v>
      </c>
      <c r="B125" s="35" t="s">
        <v>5</v>
      </c>
      <c r="C125" s="35">
        <v>0</v>
      </c>
      <c r="D125" s="32" t="e">
        <f>SUMPRODUCT((Лист1!$D$12:$D$46=Report!A125)*(Лист1!$E$12:$E$46&gt;=Report!$E$1)*(Лист1!$E$12:$E$46&lt;=Report!$F$1)*Лист1!$L$12:$L$46)+SUMPRODUCT((Лист2!$D$12:$D$46=Report!A125)*(Лист2!$E$12:$E$46&gt;=Report!$E$1)*(Лист2!$E$12:$E$46&lt;=Report!$F$1)*Лист2!$L$12:$L$46)+SUMPRODUCT((Лист3!$D$12:$D$46=Report!A125)*(Лист3!$E$12:$E$46&gt;=Report!$E$1)*(Лист3!$E$12:$E$46&lt;=Report!$F$1)*Лист3!$L$12:$L$46)</f>
        <v>#VALUE!</v>
      </c>
    </row>
    <row r="126" spans="1:4" ht="15.75">
      <c r="A126" s="32" t="str">
        <f t="shared" si="2"/>
        <v>-</v>
      </c>
      <c r="B126" s="36" t="s">
        <v>5</v>
      </c>
      <c r="C126" s="36">
        <v>0</v>
      </c>
      <c r="D126" s="32" t="e">
        <f>SUMPRODUCT((Лист1!$D$12:$D$46=Report!A126)*(Лист1!$E$12:$E$46&gt;=Report!$E$1)*(Лист1!$E$12:$E$46&lt;=Report!$F$1)*Лист1!$L$12:$L$46)+SUMPRODUCT((Лист2!$D$12:$D$46=Report!A126)*(Лист2!$E$12:$E$46&gt;=Report!$E$1)*(Лист2!$E$12:$E$46&lt;=Report!$F$1)*Лист2!$L$12:$L$46)+SUMPRODUCT((Лист3!$D$12:$D$46=Report!A126)*(Лист3!$E$12:$E$46&gt;=Report!$E$1)*(Лист3!$E$12:$E$46&lt;=Report!$F$1)*Лист3!$L$12:$L$46)</f>
        <v>#VALUE!</v>
      </c>
    </row>
    <row r="127" spans="1:4" ht="37.5">
      <c r="A127" s="32" t="str">
        <f t="shared" si="2"/>
        <v>О219ОТ799</v>
      </c>
      <c r="B127" s="34" t="s">
        <v>112</v>
      </c>
      <c r="C127" s="33"/>
      <c r="D127" s="32" t="e">
        <f>SUMPRODUCT((Лист1!$D$12:$D$46=Report!A127)*(Лист1!$E$12:$E$46&gt;=Report!$E$1)*(Лист1!$E$12:$E$46&lt;=Report!$F$1)*Лист1!$L$12:$L$46)+SUMPRODUCT((Лист2!$D$12:$D$46=Report!A127)*(Лист2!$E$12:$E$46&gt;=Report!$E$1)*(Лист2!$E$12:$E$46&lt;=Report!$F$1)*Лист2!$L$12:$L$46)+SUMPRODUCT((Лист3!$D$12:$D$46=Report!A127)*(Лист3!$E$12:$E$46&gt;=Report!$E$1)*(Лист3!$E$12:$E$46&lt;=Report!$F$1)*Лист3!$L$12:$L$46)</f>
        <v>#VALUE!</v>
      </c>
    </row>
    <row r="128" spans="1:4" ht="15.75">
      <c r="A128" s="32" t="str">
        <f t="shared" si="2"/>
        <v>О219ОТ799</v>
      </c>
      <c r="B128" s="35" t="s">
        <v>113</v>
      </c>
      <c r="C128" s="35">
        <v>0</v>
      </c>
      <c r="D128" s="32" t="e">
        <f>SUMPRODUCT((Лист1!$D$12:$D$46=Report!A128)*(Лист1!$E$12:$E$46&gt;=Report!$E$1)*(Лист1!$E$12:$E$46&lt;=Report!$F$1)*Лист1!$L$12:$L$46)+SUMPRODUCT((Лист2!$D$12:$D$46=Report!A128)*(Лист2!$E$12:$E$46&gt;=Report!$E$1)*(Лист2!$E$12:$E$46&lt;=Report!$F$1)*Лист2!$L$12:$L$46)+SUMPRODUCT((Лист3!$D$12:$D$46=Report!A128)*(Лист3!$E$12:$E$46&gt;=Report!$E$1)*(Лист3!$E$12:$E$46&lt;=Report!$F$1)*Лист3!$L$12:$L$46)</f>
        <v>#VALUE!</v>
      </c>
    </row>
    <row r="129" spans="1:4" ht="15.75">
      <c r="A129" s="32" t="str">
        <f t="shared" si="2"/>
        <v>-</v>
      </c>
      <c r="B129" s="36" t="s">
        <v>5</v>
      </c>
      <c r="C129" s="36">
        <v>0</v>
      </c>
      <c r="D129" s="32" t="e">
        <f>SUMPRODUCT((Лист1!$D$12:$D$46=Report!A129)*(Лист1!$E$12:$E$46&gt;=Report!$E$1)*(Лист1!$E$12:$E$46&lt;=Report!$F$1)*Лист1!$L$12:$L$46)+SUMPRODUCT((Лист2!$D$12:$D$46=Report!A129)*(Лист2!$E$12:$E$46&gt;=Report!$E$1)*(Лист2!$E$12:$E$46&lt;=Report!$F$1)*Лист2!$L$12:$L$46)+SUMPRODUCT((Лист3!$D$12:$D$46=Report!A129)*(Лист3!$E$12:$E$46&gt;=Report!$E$1)*(Лист3!$E$12:$E$46&lt;=Report!$F$1)*Лист3!$L$12:$L$46)</f>
        <v>#VALUE!</v>
      </c>
    </row>
    <row r="130" spans="1:4" ht="37.5">
      <c r="A130" s="32" t="str">
        <f t="shared" si="2"/>
        <v>О391АХ799</v>
      </c>
      <c r="B130" s="34" t="s">
        <v>114</v>
      </c>
      <c r="C130" s="33"/>
      <c r="D130" s="32" t="e">
        <f>SUMPRODUCT((Лист1!$D$12:$D$46=Report!A130)*(Лист1!$E$12:$E$46&gt;=Report!$E$1)*(Лист1!$E$12:$E$46&lt;=Report!$F$1)*Лист1!$L$12:$L$46)+SUMPRODUCT((Лист2!$D$12:$D$46=Report!A130)*(Лист2!$E$12:$E$46&gt;=Report!$E$1)*(Лист2!$E$12:$E$46&lt;=Report!$F$1)*Лист2!$L$12:$L$46)+SUMPRODUCT((Лист3!$D$12:$D$46=Report!A130)*(Лист3!$E$12:$E$46&gt;=Report!$E$1)*(Лист3!$E$12:$E$46&lt;=Report!$F$1)*Лист3!$L$12:$L$46)</f>
        <v>#VALUE!</v>
      </c>
    </row>
    <row r="131" spans="1:4" ht="15.75">
      <c r="A131" s="32" t="str">
        <f t="shared" si="2"/>
        <v>-</v>
      </c>
      <c r="B131" s="35" t="s">
        <v>5</v>
      </c>
      <c r="C131" s="35">
        <v>0</v>
      </c>
      <c r="D131" s="32" t="e">
        <f>SUMPRODUCT((Лист1!$D$12:$D$46=Report!A131)*(Лист1!$E$12:$E$46&gt;=Report!$E$1)*(Лист1!$E$12:$E$46&lt;=Report!$F$1)*Лист1!$L$12:$L$46)+SUMPRODUCT((Лист2!$D$12:$D$46=Report!A131)*(Лист2!$E$12:$E$46&gt;=Report!$E$1)*(Лист2!$E$12:$E$46&lt;=Report!$F$1)*Лист2!$L$12:$L$46)+SUMPRODUCT((Лист3!$D$12:$D$46=Report!A131)*(Лист3!$E$12:$E$46&gt;=Report!$E$1)*(Лист3!$E$12:$E$46&lt;=Report!$F$1)*Лист3!$L$12:$L$46)</f>
        <v>#VALUE!</v>
      </c>
    </row>
    <row r="132" spans="1:4" ht="15.75">
      <c r="A132" s="32" t="str">
        <f t="shared" si="2"/>
        <v>-</v>
      </c>
      <c r="B132" s="36" t="s">
        <v>5</v>
      </c>
      <c r="C132" s="36">
        <v>0</v>
      </c>
      <c r="D132" s="32" t="e">
        <f>SUMPRODUCT((Лист1!$D$12:$D$46=Report!A132)*(Лист1!$E$12:$E$46&gt;=Report!$E$1)*(Лист1!$E$12:$E$46&lt;=Report!$F$1)*Лист1!$L$12:$L$46)+SUMPRODUCT((Лист2!$D$12:$D$46=Report!A132)*(Лист2!$E$12:$E$46&gt;=Report!$E$1)*(Лист2!$E$12:$E$46&lt;=Report!$F$1)*Лист2!$L$12:$L$46)+SUMPRODUCT((Лист3!$D$12:$D$46=Report!A132)*(Лист3!$E$12:$E$46&gt;=Report!$E$1)*(Лист3!$E$12:$E$46&lt;=Report!$F$1)*Лист3!$L$12:$L$46)</f>
        <v>#VALUE!</v>
      </c>
    </row>
    <row r="133" spans="1:4" ht="37.5">
      <c r="A133" s="32" t="str">
        <f t="shared" si="2"/>
        <v>О483АХ799</v>
      </c>
      <c r="B133" s="34" t="s">
        <v>115</v>
      </c>
      <c r="C133" s="33"/>
      <c r="D133" s="32" t="e">
        <f>SUMPRODUCT((Лист1!$D$12:$D$46=Report!A133)*(Лист1!$E$12:$E$46&gt;=Report!$E$1)*(Лист1!$E$12:$E$46&lt;=Report!$F$1)*Лист1!$L$12:$L$46)+SUMPRODUCT((Лист2!$D$12:$D$46=Report!A133)*(Лист2!$E$12:$E$46&gt;=Report!$E$1)*(Лист2!$E$12:$E$46&lt;=Report!$F$1)*Лист2!$L$12:$L$46)+SUMPRODUCT((Лист3!$D$12:$D$46=Report!A133)*(Лист3!$E$12:$E$46&gt;=Report!$E$1)*(Лист3!$E$12:$E$46&lt;=Report!$F$1)*Лист3!$L$12:$L$46)</f>
        <v>#VALUE!</v>
      </c>
    </row>
    <row r="134" spans="1:4" ht="15.75">
      <c r="A134" s="32" t="str">
        <f t="shared" si="2"/>
        <v>-</v>
      </c>
      <c r="B134" s="35" t="s">
        <v>5</v>
      </c>
      <c r="C134" s="35">
        <v>0</v>
      </c>
      <c r="D134" s="32" t="e">
        <f>SUMPRODUCT((Лист1!$D$12:$D$46=Report!A134)*(Лист1!$E$12:$E$46&gt;=Report!$E$1)*(Лист1!$E$12:$E$46&lt;=Report!$F$1)*Лист1!$L$12:$L$46)+SUMPRODUCT((Лист2!$D$12:$D$46=Report!A134)*(Лист2!$E$12:$E$46&gt;=Report!$E$1)*(Лист2!$E$12:$E$46&lt;=Report!$F$1)*Лист2!$L$12:$L$46)+SUMPRODUCT((Лист3!$D$12:$D$46=Report!A134)*(Лист3!$E$12:$E$46&gt;=Report!$E$1)*(Лист3!$E$12:$E$46&lt;=Report!$F$1)*Лист3!$L$12:$L$46)</f>
        <v>#VALUE!</v>
      </c>
    </row>
    <row r="135" spans="1:4" ht="15.75">
      <c r="A135" s="32" t="str">
        <f t="shared" si="2"/>
        <v>-</v>
      </c>
      <c r="B135" s="36" t="s">
        <v>5</v>
      </c>
      <c r="C135" s="36">
        <v>0</v>
      </c>
      <c r="D135" s="32" t="e">
        <f>SUMPRODUCT((Лист1!$D$12:$D$46=Report!A135)*(Лист1!$E$12:$E$46&gt;=Report!$E$1)*(Лист1!$E$12:$E$46&lt;=Report!$F$1)*Лист1!$L$12:$L$46)+SUMPRODUCT((Лист2!$D$12:$D$46=Report!A135)*(Лист2!$E$12:$E$46&gt;=Report!$E$1)*(Лист2!$E$12:$E$46&lt;=Report!$F$1)*Лист2!$L$12:$L$46)+SUMPRODUCT((Лист3!$D$12:$D$46=Report!A135)*(Лист3!$E$12:$E$46&gt;=Report!$E$1)*(Лист3!$E$12:$E$46&lt;=Report!$F$1)*Лист3!$L$12:$L$46)</f>
        <v>#VALUE!</v>
      </c>
    </row>
    <row r="136" spans="1:4" ht="37.5">
      <c r="A136" s="32" t="str">
        <f t="shared" si="2"/>
        <v>О506АХ799</v>
      </c>
      <c r="B136" s="34" t="s">
        <v>116</v>
      </c>
      <c r="C136" s="33"/>
      <c r="D136" s="32" t="e">
        <f>SUMPRODUCT((Лист1!$D$12:$D$46=Report!A136)*(Лист1!$E$12:$E$46&gt;=Report!$E$1)*(Лист1!$E$12:$E$46&lt;=Report!$F$1)*Лист1!$L$12:$L$46)+SUMPRODUCT((Лист2!$D$12:$D$46=Report!A136)*(Лист2!$E$12:$E$46&gt;=Report!$E$1)*(Лист2!$E$12:$E$46&lt;=Report!$F$1)*Лист2!$L$12:$L$46)+SUMPRODUCT((Лист3!$D$12:$D$46=Report!A136)*(Лист3!$E$12:$E$46&gt;=Report!$E$1)*(Лист3!$E$12:$E$46&lt;=Report!$F$1)*Лист3!$L$12:$L$46)</f>
        <v>#VALUE!</v>
      </c>
    </row>
    <row r="137" spans="1:4" ht="15.75">
      <c r="A137" s="32" t="str">
        <f t="shared" si="2"/>
        <v>-</v>
      </c>
      <c r="B137" s="35" t="s">
        <v>5</v>
      </c>
      <c r="C137" s="35">
        <v>0</v>
      </c>
      <c r="D137" s="32" t="e">
        <f>SUMPRODUCT((Лист1!$D$12:$D$46=Report!A137)*(Лист1!$E$12:$E$46&gt;=Report!$E$1)*(Лист1!$E$12:$E$46&lt;=Report!$F$1)*Лист1!$L$12:$L$46)+SUMPRODUCT((Лист2!$D$12:$D$46=Report!A137)*(Лист2!$E$12:$E$46&gt;=Report!$E$1)*(Лист2!$E$12:$E$46&lt;=Report!$F$1)*Лист2!$L$12:$L$46)+SUMPRODUCT((Лист3!$D$12:$D$46=Report!A137)*(Лист3!$E$12:$E$46&gt;=Report!$E$1)*(Лист3!$E$12:$E$46&lt;=Report!$F$1)*Лист3!$L$12:$L$46)</f>
        <v>#VALUE!</v>
      </c>
    </row>
    <row r="138" spans="1:4" ht="15.75">
      <c r="A138" s="32" t="str">
        <f t="shared" si="2"/>
        <v>-</v>
      </c>
      <c r="B138" s="36" t="s">
        <v>5</v>
      </c>
      <c r="C138" s="36">
        <v>0</v>
      </c>
      <c r="D138" s="32" t="e">
        <f>SUMPRODUCT((Лист1!$D$12:$D$46=Report!A138)*(Лист1!$E$12:$E$46&gt;=Report!$E$1)*(Лист1!$E$12:$E$46&lt;=Report!$F$1)*Лист1!$L$12:$L$46)+SUMPRODUCT((Лист2!$D$12:$D$46=Report!A138)*(Лист2!$E$12:$E$46&gt;=Report!$E$1)*(Лист2!$E$12:$E$46&lt;=Report!$F$1)*Лист2!$L$12:$L$46)+SUMPRODUCT((Лист3!$D$12:$D$46=Report!A138)*(Лист3!$E$12:$E$46&gt;=Report!$E$1)*(Лист3!$E$12:$E$46&lt;=Report!$F$1)*Лист3!$L$12:$L$46)</f>
        <v>#VALUE!</v>
      </c>
    </row>
    <row r="139" spans="1:4" ht="37.5">
      <c r="A139" s="32" t="str">
        <f t="shared" si="2"/>
        <v>Х548ВС799</v>
      </c>
      <c r="B139" s="34" t="s">
        <v>117</v>
      </c>
      <c r="C139" s="33"/>
      <c r="D139" s="32" t="e">
        <f>SUMPRODUCT((Лист1!$D$12:$D$46=Report!A139)*(Лист1!$E$12:$E$46&gt;=Report!$E$1)*(Лист1!$E$12:$E$46&lt;=Report!$F$1)*Лист1!$L$12:$L$46)+SUMPRODUCT((Лист2!$D$12:$D$46=Report!A139)*(Лист2!$E$12:$E$46&gt;=Report!$E$1)*(Лист2!$E$12:$E$46&lt;=Report!$F$1)*Лист2!$L$12:$L$46)+SUMPRODUCT((Лист3!$D$12:$D$46=Report!A139)*(Лист3!$E$12:$E$46&gt;=Report!$E$1)*(Лист3!$E$12:$E$46&lt;=Report!$F$1)*Лист3!$L$12:$L$46)</f>
        <v>#VALUE!</v>
      </c>
    </row>
    <row r="140" spans="1:4" ht="15.75">
      <c r="A140" s="32" t="str">
        <f t="shared" si="2"/>
        <v>-</v>
      </c>
      <c r="B140" s="35" t="s">
        <v>5</v>
      </c>
      <c r="C140" s="35">
        <v>49.13</v>
      </c>
      <c r="D140" s="32" t="e">
        <f>SUMPRODUCT((Лист1!$D$12:$D$46=Report!A140)*(Лист1!$E$12:$E$46&gt;=Report!$E$1)*(Лист1!$E$12:$E$46&lt;=Report!$F$1)*Лист1!$L$12:$L$46)+SUMPRODUCT((Лист2!$D$12:$D$46=Report!A140)*(Лист2!$E$12:$E$46&gt;=Report!$E$1)*(Лист2!$E$12:$E$46&lt;=Report!$F$1)*Лист2!$L$12:$L$46)+SUMPRODUCT((Лист3!$D$12:$D$46=Report!A140)*(Лист3!$E$12:$E$46&gt;=Report!$E$1)*(Лист3!$E$12:$E$46&lt;=Report!$F$1)*Лист3!$L$12:$L$46)</f>
        <v>#VALUE!</v>
      </c>
    </row>
    <row r="141" spans="1:4" ht="15.75">
      <c r="A141" s="32" t="str">
        <f t="shared" si="2"/>
        <v>-</v>
      </c>
      <c r="B141" s="36" t="s">
        <v>5</v>
      </c>
      <c r="C141" s="36">
        <v>49.13</v>
      </c>
      <c r="D141" s="32" t="e">
        <f>SUMPRODUCT((Лист1!$D$12:$D$46=Report!A141)*(Лист1!$E$12:$E$46&gt;=Report!$E$1)*(Лист1!$E$12:$E$46&lt;=Report!$F$1)*Лист1!$L$12:$L$46)+SUMPRODUCT((Лист2!$D$12:$D$46=Report!A141)*(Лист2!$E$12:$E$46&gt;=Report!$E$1)*(Лист2!$E$12:$E$46&lt;=Report!$F$1)*Лист2!$L$12:$L$46)+SUMPRODUCT((Лист3!$D$12:$D$46=Report!A141)*(Лист3!$E$12:$E$46&gt;=Report!$E$1)*(Лист3!$E$12:$E$46&lt;=Report!$F$1)*Лист3!$L$12:$L$46)</f>
        <v>#VALUE!</v>
      </c>
    </row>
    <row r="142" spans="1:4" ht="37.5">
      <c r="A142" s="32" t="str">
        <f t="shared" si="2"/>
        <v>Х624ВС799</v>
      </c>
      <c r="B142" s="34" t="s">
        <v>118</v>
      </c>
      <c r="C142" s="33"/>
      <c r="D142" s="32" t="e">
        <f>SUMPRODUCT((Лист1!$D$12:$D$46=Report!A142)*(Лист1!$E$12:$E$46&gt;=Report!$E$1)*(Лист1!$E$12:$E$46&lt;=Report!$F$1)*Лист1!$L$12:$L$46)+SUMPRODUCT((Лист2!$D$12:$D$46=Report!A142)*(Лист2!$E$12:$E$46&gt;=Report!$E$1)*(Лист2!$E$12:$E$46&lt;=Report!$F$1)*Лист2!$L$12:$L$46)+SUMPRODUCT((Лист3!$D$12:$D$46=Report!A142)*(Лист3!$E$12:$E$46&gt;=Report!$E$1)*(Лист3!$E$12:$E$46&lt;=Report!$F$1)*Лист3!$L$12:$L$46)</f>
        <v>#VALUE!</v>
      </c>
    </row>
    <row r="143" spans="1:4" ht="15.75">
      <c r="A143" s="32" t="str">
        <f t="shared" ref="A143:A160" si="3">IF(LEN(SUBSTITUTE(SUBSTITUTE(B143," ",""),"ГАЗОН",""))=0,"-",SUBSTITUTE(SUBSTITUTE(B143," ",""),"ГАЗОН",""))</f>
        <v>-</v>
      </c>
      <c r="B143" s="35" t="s">
        <v>5</v>
      </c>
      <c r="C143" s="35">
        <v>0</v>
      </c>
      <c r="D143" s="32" t="e">
        <f>SUMPRODUCT((Лист1!$D$12:$D$46=Report!A143)*(Лист1!$E$12:$E$46&gt;=Report!$E$1)*(Лист1!$E$12:$E$46&lt;=Report!$F$1)*Лист1!$L$12:$L$46)+SUMPRODUCT((Лист2!$D$12:$D$46=Report!A143)*(Лист2!$E$12:$E$46&gt;=Report!$E$1)*(Лист2!$E$12:$E$46&lt;=Report!$F$1)*Лист2!$L$12:$L$46)+SUMPRODUCT((Лист3!$D$12:$D$46=Report!A143)*(Лист3!$E$12:$E$46&gt;=Report!$E$1)*(Лист3!$E$12:$E$46&lt;=Report!$F$1)*Лист3!$L$12:$L$46)</f>
        <v>#VALUE!</v>
      </c>
    </row>
    <row r="144" spans="1:4" ht="15.75">
      <c r="A144" s="32" t="str">
        <f t="shared" si="3"/>
        <v>-</v>
      </c>
      <c r="B144" s="36" t="s">
        <v>5</v>
      </c>
      <c r="C144" s="36">
        <v>0</v>
      </c>
      <c r="D144" s="32" t="e">
        <f>SUMPRODUCT((Лист1!$D$12:$D$46=Report!A144)*(Лист1!$E$12:$E$46&gt;=Report!$E$1)*(Лист1!$E$12:$E$46&lt;=Report!$F$1)*Лист1!$L$12:$L$46)+SUMPRODUCT((Лист2!$D$12:$D$46=Report!A144)*(Лист2!$E$12:$E$46&gt;=Report!$E$1)*(Лист2!$E$12:$E$46&lt;=Report!$F$1)*Лист2!$L$12:$L$46)+SUMPRODUCT((Лист3!$D$12:$D$46=Report!A144)*(Лист3!$E$12:$E$46&gt;=Report!$E$1)*(Лист3!$E$12:$E$46&lt;=Report!$F$1)*Лист3!$L$12:$L$46)</f>
        <v>#VALUE!</v>
      </c>
    </row>
    <row r="145" spans="1:4" ht="37.5">
      <c r="A145" s="32" t="str">
        <f t="shared" si="3"/>
        <v>Х636ВС799</v>
      </c>
      <c r="B145" s="34" t="s">
        <v>119</v>
      </c>
      <c r="C145" s="33"/>
      <c r="D145" s="32" t="e">
        <f>SUMPRODUCT((Лист1!$D$12:$D$46=Report!A145)*(Лист1!$E$12:$E$46&gt;=Report!$E$1)*(Лист1!$E$12:$E$46&lt;=Report!$F$1)*Лист1!$L$12:$L$46)+SUMPRODUCT((Лист2!$D$12:$D$46=Report!A145)*(Лист2!$E$12:$E$46&gt;=Report!$E$1)*(Лист2!$E$12:$E$46&lt;=Report!$F$1)*Лист2!$L$12:$L$46)+SUMPRODUCT((Лист3!$D$12:$D$46=Report!A145)*(Лист3!$E$12:$E$46&gt;=Report!$E$1)*(Лист3!$E$12:$E$46&lt;=Report!$F$1)*Лист3!$L$12:$L$46)</f>
        <v>#VALUE!</v>
      </c>
    </row>
    <row r="146" spans="1:4" ht="15.75">
      <c r="A146" s="32" t="str">
        <f t="shared" si="3"/>
        <v>-</v>
      </c>
      <c r="B146" s="35" t="s">
        <v>5</v>
      </c>
      <c r="C146" s="35">
        <v>0</v>
      </c>
      <c r="D146" s="32" t="e">
        <f>SUMPRODUCT((Лист1!$D$12:$D$46=Report!A146)*(Лист1!$E$12:$E$46&gt;=Report!$E$1)*(Лист1!$E$12:$E$46&lt;=Report!$F$1)*Лист1!$L$12:$L$46)+SUMPRODUCT((Лист2!$D$12:$D$46=Report!A146)*(Лист2!$E$12:$E$46&gt;=Report!$E$1)*(Лист2!$E$12:$E$46&lt;=Report!$F$1)*Лист2!$L$12:$L$46)+SUMPRODUCT((Лист3!$D$12:$D$46=Report!A146)*(Лист3!$E$12:$E$46&gt;=Report!$E$1)*(Лист3!$E$12:$E$46&lt;=Report!$F$1)*Лист3!$L$12:$L$46)</f>
        <v>#VALUE!</v>
      </c>
    </row>
    <row r="147" spans="1:4" ht="15.75">
      <c r="A147" s="32" t="str">
        <f t="shared" si="3"/>
        <v>-</v>
      </c>
      <c r="B147" s="36" t="s">
        <v>5</v>
      </c>
      <c r="C147" s="36">
        <v>0</v>
      </c>
      <c r="D147" s="32" t="e">
        <f>SUMPRODUCT((Лист1!$D$12:$D$46=Report!A147)*(Лист1!$E$12:$E$46&gt;=Report!$E$1)*(Лист1!$E$12:$E$46&lt;=Report!$F$1)*Лист1!$L$12:$L$46)+SUMPRODUCT((Лист2!$D$12:$D$46=Report!A147)*(Лист2!$E$12:$E$46&gt;=Report!$E$1)*(Лист2!$E$12:$E$46&lt;=Report!$F$1)*Лист2!$L$12:$L$46)+SUMPRODUCT((Лист3!$D$12:$D$46=Report!A147)*(Лист3!$E$12:$E$46&gt;=Report!$E$1)*(Лист3!$E$12:$E$46&lt;=Report!$F$1)*Лист3!$L$12:$L$46)</f>
        <v>#VALUE!</v>
      </c>
    </row>
    <row r="148" spans="1:4" ht="37.5">
      <c r="A148" s="32" t="str">
        <f t="shared" si="3"/>
        <v>Х688ВС799</v>
      </c>
      <c r="B148" s="34" t="s">
        <v>120</v>
      </c>
      <c r="C148" s="33"/>
      <c r="D148" s="32" t="e">
        <f>SUMPRODUCT((Лист1!$D$12:$D$46=Report!A148)*(Лист1!$E$12:$E$46&gt;=Report!$E$1)*(Лист1!$E$12:$E$46&lt;=Report!$F$1)*Лист1!$L$12:$L$46)+SUMPRODUCT((Лист2!$D$12:$D$46=Report!A148)*(Лист2!$E$12:$E$46&gt;=Report!$E$1)*(Лист2!$E$12:$E$46&lt;=Report!$F$1)*Лист2!$L$12:$L$46)+SUMPRODUCT((Лист3!$D$12:$D$46=Report!A148)*(Лист3!$E$12:$E$46&gt;=Report!$E$1)*(Лист3!$E$12:$E$46&lt;=Report!$F$1)*Лист3!$L$12:$L$46)</f>
        <v>#VALUE!</v>
      </c>
    </row>
    <row r="149" spans="1:4" ht="15.75">
      <c r="A149" s="32" t="str">
        <f t="shared" si="3"/>
        <v>-</v>
      </c>
      <c r="B149" s="35" t="s">
        <v>5</v>
      </c>
      <c r="C149" s="35">
        <v>0</v>
      </c>
      <c r="D149" s="32" t="e">
        <f>SUMPRODUCT((Лист1!$D$12:$D$46=Report!A149)*(Лист1!$E$12:$E$46&gt;=Report!$E$1)*(Лист1!$E$12:$E$46&lt;=Report!$F$1)*Лист1!$L$12:$L$46)+SUMPRODUCT((Лист2!$D$12:$D$46=Report!A149)*(Лист2!$E$12:$E$46&gt;=Report!$E$1)*(Лист2!$E$12:$E$46&lt;=Report!$F$1)*Лист2!$L$12:$L$46)+SUMPRODUCT((Лист3!$D$12:$D$46=Report!A149)*(Лист3!$E$12:$E$46&gt;=Report!$E$1)*(Лист3!$E$12:$E$46&lt;=Report!$F$1)*Лист3!$L$12:$L$46)</f>
        <v>#VALUE!</v>
      </c>
    </row>
    <row r="150" spans="1:4" ht="15.75">
      <c r="A150" s="32" t="str">
        <f t="shared" si="3"/>
        <v>-</v>
      </c>
      <c r="B150" s="36" t="s">
        <v>5</v>
      </c>
      <c r="C150" s="36">
        <v>0</v>
      </c>
      <c r="D150" s="32" t="e">
        <f>SUMPRODUCT((Лист1!$D$12:$D$46=Report!A150)*(Лист1!$E$12:$E$46&gt;=Report!$E$1)*(Лист1!$E$12:$E$46&lt;=Report!$F$1)*Лист1!$L$12:$L$46)+SUMPRODUCT((Лист2!$D$12:$D$46=Report!A150)*(Лист2!$E$12:$E$46&gt;=Report!$E$1)*(Лист2!$E$12:$E$46&lt;=Report!$F$1)*Лист2!$L$12:$L$46)+SUMPRODUCT((Лист3!$D$12:$D$46=Report!A150)*(Лист3!$E$12:$E$46&gt;=Report!$E$1)*(Лист3!$E$12:$E$46&lt;=Report!$F$1)*Лист3!$L$12:$L$46)</f>
        <v>#VALUE!</v>
      </c>
    </row>
    <row r="151" spans="1:4" ht="37.5">
      <c r="A151" s="32" t="str">
        <f t="shared" si="3"/>
        <v>Х805ВС799</v>
      </c>
      <c r="B151" s="34" t="s">
        <v>121</v>
      </c>
      <c r="C151" s="33"/>
      <c r="D151" s="32" t="e">
        <f>SUMPRODUCT((Лист1!$D$12:$D$46=Report!A151)*(Лист1!$E$12:$E$46&gt;=Report!$E$1)*(Лист1!$E$12:$E$46&lt;=Report!$F$1)*Лист1!$L$12:$L$46)+SUMPRODUCT((Лист2!$D$12:$D$46=Report!A151)*(Лист2!$E$12:$E$46&gt;=Report!$E$1)*(Лист2!$E$12:$E$46&lt;=Report!$F$1)*Лист2!$L$12:$L$46)+SUMPRODUCT((Лист3!$D$12:$D$46=Report!A151)*(Лист3!$E$12:$E$46&gt;=Report!$E$1)*(Лист3!$E$12:$E$46&lt;=Report!$F$1)*Лист3!$L$12:$L$46)</f>
        <v>#VALUE!</v>
      </c>
    </row>
    <row r="152" spans="1:4" ht="15.75">
      <c r="A152" s="32" t="str">
        <f t="shared" si="3"/>
        <v>-</v>
      </c>
      <c r="B152" s="35" t="s">
        <v>5</v>
      </c>
      <c r="C152" s="35">
        <v>0</v>
      </c>
      <c r="D152" s="32" t="e">
        <f>SUMPRODUCT((Лист1!$D$12:$D$46=Report!A152)*(Лист1!$E$12:$E$46&gt;=Report!$E$1)*(Лист1!$E$12:$E$46&lt;=Report!$F$1)*Лист1!$L$12:$L$46)+SUMPRODUCT((Лист2!$D$12:$D$46=Report!A152)*(Лист2!$E$12:$E$46&gt;=Report!$E$1)*(Лист2!$E$12:$E$46&lt;=Report!$F$1)*Лист2!$L$12:$L$46)+SUMPRODUCT((Лист3!$D$12:$D$46=Report!A152)*(Лист3!$E$12:$E$46&gt;=Report!$E$1)*(Лист3!$E$12:$E$46&lt;=Report!$F$1)*Лист3!$L$12:$L$46)</f>
        <v>#VALUE!</v>
      </c>
    </row>
    <row r="153" spans="1:4" ht="15.75">
      <c r="A153" s="32" t="str">
        <f t="shared" si="3"/>
        <v>-</v>
      </c>
      <c r="B153" s="36" t="s">
        <v>5</v>
      </c>
      <c r="C153" s="36">
        <v>0</v>
      </c>
      <c r="D153" s="32" t="e">
        <f>SUMPRODUCT((Лист1!$D$12:$D$46=Report!A153)*(Лист1!$E$12:$E$46&gt;=Report!$E$1)*(Лист1!$E$12:$E$46&lt;=Report!$F$1)*Лист1!$L$12:$L$46)+SUMPRODUCT((Лист2!$D$12:$D$46=Report!A153)*(Лист2!$E$12:$E$46&gt;=Report!$E$1)*(Лист2!$E$12:$E$46&lt;=Report!$F$1)*Лист2!$L$12:$L$46)+SUMPRODUCT((Лист3!$D$12:$D$46=Report!A153)*(Лист3!$E$12:$E$46&gt;=Report!$E$1)*(Лист3!$E$12:$E$46&lt;=Report!$F$1)*Лист3!$L$12:$L$46)</f>
        <v>#VALUE!</v>
      </c>
    </row>
    <row r="154" spans="1:4" ht="37.5">
      <c r="A154" s="32" t="str">
        <f t="shared" si="3"/>
        <v>Х811ВС799</v>
      </c>
      <c r="B154" s="34" t="s">
        <v>122</v>
      </c>
      <c r="C154" s="33"/>
      <c r="D154" s="32" t="e">
        <f>SUMPRODUCT((Лист1!$D$12:$D$46=Report!A154)*(Лист1!$E$12:$E$46&gt;=Report!$E$1)*(Лист1!$E$12:$E$46&lt;=Report!$F$1)*Лист1!$L$12:$L$46)+SUMPRODUCT((Лист2!$D$12:$D$46=Report!A154)*(Лист2!$E$12:$E$46&gt;=Report!$E$1)*(Лист2!$E$12:$E$46&lt;=Report!$F$1)*Лист2!$L$12:$L$46)+SUMPRODUCT((Лист3!$D$12:$D$46=Report!A154)*(Лист3!$E$12:$E$46&gt;=Report!$E$1)*(Лист3!$E$12:$E$46&lt;=Report!$F$1)*Лист3!$L$12:$L$46)</f>
        <v>#VALUE!</v>
      </c>
    </row>
    <row r="155" spans="1:4" ht="15.75">
      <c r="A155" s="32" t="str">
        <f t="shared" si="3"/>
        <v>-</v>
      </c>
      <c r="B155" s="35" t="s">
        <v>5</v>
      </c>
      <c r="C155" s="35">
        <v>0</v>
      </c>
      <c r="D155" s="32" t="e">
        <f>SUMPRODUCT((Лист1!$D$12:$D$46=Report!A155)*(Лист1!$E$12:$E$46&gt;=Report!$E$1)*(Лист1!$E$12:$E$46&lt;=Report!$F$1)*Лист1!$L$12:$L$46)+SUMPRODUCT((Лист2!$D$12:$D$46=Report!A155)*(Лист2!$E$12:$E$46&gt;=Report!$E$1)*(Лист2!$E$12:$E$46&lt;=Report!$F$1)*Лист2!$L$12:$L$46)+SUMPRODUCT((Лист3!$D$12:$D$46=Report!A155)*(Лист3!$E$12:$E$46&gt;=Report!$E$1)*(Лист3!$E$12:$E$46&lt;=Report!$F$1)*Лист3!$L$12:$L$46)</f>
        <v>#VALUE!</v>
      </c>
    </row>
    <row r="156" spans="1:4" ht="15.75">
      <c r="A156" s="32" t="str">
        <f t="shared" si="3"/>
        <v>-</v>
      </c>
      <c r="B156" s="36" t="s">
        <v>5</v>
      </c>
      <c r="C156" s="36">
        <v>0</v>
      </c>
      <c r="D156" s="32" t="e">
        <f>SUMPRODUCT((Лист1!$D$12:$D$46=Report!A156)*(Лист1!$E$12:$E$46&gt;=Report!$E$1)*(Лист1!$E$12:$E$46&lt;=Report!$F$1)*Лист1!$L$12:$L$46)+SUMPRODUCT((Лист2!$D$12:$D$46=Report!A156)*(Лист2!$E$12:$E$46&gt;=Report!$E$1)*(Лист2!$E$12:$E$46&lt;=Report!$F$1)*Лист2!$L$12:$L$46)+SUMPRODUCT((Лист3!$D$12:$D$46=Report!A156)*(Лист3!$E$12:$E$46&gt;=Report!$E$1)*(Лист3!$E$12:$E$46&lt;=Report!$F$1)*Лист3!$L$12:$L$46)</f>
        <v>#VALUE!</v>
      </c>
    </row>
    <row r="157" spans="1:4" ht="37.5">
      <c r="A157" s="32" t="str">
        <f t="shared" si="3"/>
        <v>Х819ВС799</v>
      </c>
      <c r="B157" s="34" t="s">
        <v>123</v>
      </c>
      <c r="C157" s="33"/>
      <c r="D157" s="32" t="e">
        <f>SUMPRODUCT((Лист1!$D$12:$D$46=Report!A157)*(Лист1!$E$12:$E$46&gt;=Report!$E$1)*(Лист1!$E$12:$E$46&lt;=Report!$F$1)*Лист1!$L$12:$L$46)+SUMPRODUCT((Лист2!$D$12:$D$46=Report!A157)*(Лист2!$E$12:$E$46&gt;=Report!$E$1)*(Лист2!$E$12:$E$46&lt;=Report!$F$1)*Лист2!$L$12:$L$46)+SUMPRODUCT((Лист3!$D$12:$D$46=Report!A157)*(Лист3!$E$12:$E$46&gt;=Report!$E$1)*(Лист3!$E$12:$E$46&lt;=Report!$F$1)*Лист3!$L$12:$L$46)</f>
        <v>#VALUE!</v>
      </c>
    </row>
    <row r="158" spans="1:4" ht="15.75">
      <c r="A158" s="32" t="str">
        <f t="shared" si="3"/>
        <v>-</v>
      </c>
      <c r="B158" s="35" t="s">
        <v>5</v>
      </c>
      <c r="C158" s="35">
        <v>0</v>
      </c>
      <c r="D158" s="32" t="e">
        <f>SUMPRODUCT((Лист1!$D$12:$D$46=Report!A158)*(Лист1!$E$12:$E$46&gt;=Report!$E$1)*(Лист1!$E$12:$E$46&lt;=Report!$F$1)*Лист1!$L$12:$L$46)+SUMPRODUCT((Лист2!$D$12:$D$46=Report!A158)*(Лист2!$E$12:$E$46&gt;=Report!$E$1)*(Лист2!$E$12:$E$46&lt;=Report!$F$1)*Лист2!$L$12:$L$46)+SUMPRODUCT((Лист3!$D$12:$D$46=Report!A158)*(Лист3!$E$12:$E$46&gt;=Report!$E$1)*(Лист3!$E$12:$E$46&lt;=Report!$F$1)*Лист3!$L$12:$L$46)</f>
        <v>#VALUE!</v>
      </c>
    </row>
    <row r="159" spans="1:4" ht="15.75">
      <c r="A159" s="32" t="str">
        <f t="shared" si="3"/>
        <v>-</v>
      </c>
      <c r="B159" s="36" t="s">
        <v>5</v>
      </c>
      <c r="C159" s="36">
        <v>0</v>
      </c>
      <c r="D159" s="32" t="e">
        <f>SUMPRODUCT((Лист1!$D$12:$D$46=Report!A159)*(Лист1!$E$12:$E$46&gt;=Report!$E$1)*(Лист1!$E$12:$E$46&lt;=Report!$F$1)*Лист1!$L$12:$L$46)+SUMPRODUCT((Лист2!$D$12:$D$46=Report!A159)*(Лист2!$E$12:$E$46&gt;=Report!$E$1)*(Лист2!$E$12:$E$46&lt;=Report!$F$1)*Лист2!$L$12:$L$46)+SUMPRODUCT((Лист3!$D$12:$D$46=Report!A159)*(Лист3!$E$12:$E$46&gt;=Report!$E$1)*(Лист3!$E$12:$E$46&lt;=Report!$F$1)*Лист3!$L$12:$L$46)</f>
        <v>#VALUE!</v>
      </c>
    </row>
    <row r="160" spans="1:4" ht="37.5">
      <c r="A160" s="32" t="str">
        <f t="shared" si="3"/>
        <v>Х827ВС799</v>
      </c>
      <c r="B160" s="34" t="s">
        <v>124</v>
      </c>
      <c r="C160" s="33"/>
      <c r="D160" s="32" t="e">
        <f>SUMPRODUCT((Лист1!$D$12:$D$46=Report!A160)*(Лист1!$E$12:$E$46&gt;=Report!$E$1)*(Лист1!$E$12:$E$46&lt;=Report!$F$1)*Лист1!$L$12:$L$46)+SUMPRODUCT((Лист2!$D$12:$D$46=Report!A160)*(Лист2!$E$12:$E$46&gt;=Report!$E$1)*(Лист2!$E$12:$E$46&lt;=Report!$F$1)*Лист2!$L$12:$L$46)+SUMPRODUCT((Лист3!$D$12:$D$46=Report!A160)*(Лист3!$E$12:$E$46&gt;=Report!$E$1)*(Лист3!$E$12:$E$46&lt;=Report!$F$1)*Лист3!$L$12:$L$46)</f>
        <v>#VALUE!</v>
      </c>
    </row>
    <row r="161" spans="1:4" ht="15.75">
      <c r="A161" s="28" t="str">
        <f t="shared" ref="A161:A162" si="4">IF(LEN(SUBSTITUTE(SUBSTITUTE(B161," ",""),"ISUZU",""))=0,"-",SUBSTITUTE(SUBSTITUTE(B161," ",""),"ISUZU",""))</f>
        <v>-</v>
      </c>
      <c r="B161" s="35" t="s">
        <v>5</v>
      </c>
      <c r="C161" s="35">
        <v>130.57</v>
      </c>
      <c r="D161" s="32" t="e">
        <f>SUMPRODUCT((Лист1!$D$12:$D$46=Report!A161)*(Лист1!$E$12:$E$46&gt;=Report!$E$1)*(Лист1!$E$12:$E$46&lt;=Report!$F$1)*Лист1!$L$12:$L$46)+SUMPRODUCT((Лист2!$D$12:$D$46=Report!A161)*(Лист2!$E$12:$E$46&gt;=Report!$E$1)*(Лист2!$E$12:$E$46&lt;=Report!$F$1)*Лист2!$L$12:$L$46)+SUMPRODUCT((Лист3!$D$12:$D$46=Report!A161)*(Лист3!$E$12:$E$46&gt;=Report!$E$1)*(Лист3!$E$12:$E$46&lt;=Report!$F$1)*Лист3!$L$12:$L$46)</f>
        <v>#VALUE!</v>
      </c>
    </row>
    <row r="162" spans="1:4" ht="15.75">
      <c r="A162" s="28" t="str">
        <f t="shared" si="4"/>
        <v>-</v>
      </c>
      <c r="B162" s="36" t="s">
        <v>5</v>
      </c>
      <c r="C162" s="36">
        <v>130.57</v>
      </c>
      <c r="D162" s="32" t="e">
        <f>SUMPRODUCT((Лист1!$D$12:$D$46=Report!A162)*(Лист1!$E$12:$E$46&gt;=Report!$E$1)*(Лист1!$E$12:$E$46&lt;=Report!$F$1)*Лист1!$L$12:$L$46)+SUMPRODUCT((Лист2!$D$12:$D$46=Report!A162)*(Лист2!$E$12:$E$46&gt;=Report!$E$1)*(Лист2!$E$12:$E$46&lt;=Report!$F$1)*Лист2!$L$12:$L$46)+SUMPRODUCT((Лист3!$D$12:$D$46=Report!A162)*(Лист3!$E$12:$E$46&gt;=Report!$E$1)*(Лист3!$E$12:$E$46&lt;=Report!$F$1)*Лист3!$L$12:$L$46)</f>
        <v>#VALUE!</v>
      </c>
    </row>
    <row r="163" spans="1:4" ht="37.5">
      <c r="A163" s="28" t="str">
        <f>IF(LEN(SUBSTITUTE(SUBSTITUTE(B163," ",""),"КАМАЗ",""))=0,"-",SUBSTITUTE(SUBSTITUTE(B163," ",""),"КАМАЗ",""))</f>
        <v>В020ОМ799</v>
      </c>
      <c r="B163" s="34" t="s">
        <v>125</v>
      </c>
      <c r="C163" s="33"/>
      <c r="D163" s="32" t="e">
        <f>SUMPRODUCT((Лист1!$D$12:$D$46=Report!A163)*(Лист1!$E$12:$E$46&gt;=Report!$E$1)*(Лист1!$E$12:$E$46&lt;=Report!$F$1)*Лист1!$L$12:$L$46)+SUMPRODUCT((Лист2!$D$12:$D$46=Report!A163)*(Лист2!$E$12:$E$46&gt;=Report!$E$1)*(Лист2!$E$12:$E$46&lt;=Report!$F$1)*Лист2!$L$12:$L$46)+SUMPRODUCT((Лист3!$D$12:$D$46=Report!A163)*(Лист3!$E$12:$E$46&gt;=Report!$E$1)*(Лист3!$E$12:$E$46&lt;=Report!$F$1)*Лист3!$L$12:$L$46)</f>
        <v>#VALUE!</v>
      </c>
    </row>
    <row r="164" spans="1:4" ht="15.75">
      <c r="A164" s="32" t="str">
        <f t="shared" ref="A164:A227" si="5">IF(LEN(SUBSTITUTE(SUBSTITUTE(B164," ",""),"КАМАЗ",""))=0,"-",SUBSTITUTE(SUBSTITUTE(B164," ",""),"КАМАЗ",""))</f>
        <v>-</v>
      </c>
      <c r="B164" s="35" t="s">
        <v>5</v>
      </c>
      <c r="C164" s="35">
        <v>0</v>
      </c>
      <c r="D164" s="32" t="e">
        <f>SUMPRODUCT((Лист1!$D$12:$D$46=Report!A164)*(Лист1!$E$12:$E$46&gt;=Report!$E$1)*(Лист1!$E$12:$E$46&lt;=Report!$F$1)*Лист1!$L$12:$L$46)+SUMPRODUCT((Лист2!$D$12:$D$46=Report!A164)*(Лист2!$E$12:$E$46&gt;=Report!$E$1)*(Лист2!$E$12:$E$46&lt;=Report!$F$1)*Лист2!$L$12:$L$46)+SUMPRODUCT((Лист3!$D$12:$D$46=Report!A164)*(Лист3!$E$12:$E$46&gt;=Report!$E$1)*(Лист3!$E$12:$E$46&lt;=Report!$F$1)*Лист3!$L$12:$L$46)</f>
        <v>#VALUE!</v>
      </c>
    </row>
    <row r="165" spans="1:4" ht="15.75">
      <c r="A165" s="32" t="str">
        <f t="shared" si="5"/>
        <v>-</v>
      </c>
      <c r="B165" s="36" t="s">
        <v>5</v>
      </c>
      <c r="C165" s="36">
        <v>0</v>
      </c>
      <c r="D165" s="32" t="e">
        <f>SUMPRODUCT((Лист1!$D$12:$D$46=Report!A165)*(Лист1!$E$12:$E$46&gt;=Report!$E$1)*(Лист1!$E$12:$E$46&lt;=Report!$F$1)*Лист1!$L$12:$L$46)+SUMPRODUCT((Лист2!$D$12:$D$46=Report!A165)*(Лист2!$E$12:$E$46&gt;=Report!$E$1)*(Лист2!$E$12:$E$46&lt;=Report!$F$1)*Лист2!$L$12:$L$46)+SUMPRODUCT((Лист3!$D$12:$D$46=Report!A165)*(Лист3!$E$12:$E$46&gt;=Report!$E$1)*(Лист3!$E$12:$E$46&lt;=Report!$F$1)*Лист3!$L$12:$L$46)</f>
        <v>#VALUE!</v>
      </c>
    </row>
    <row r="166" spans="1:4" ht="37.5">
      <c r="A166" s="32" t="str">
        <f t="shared" si="5"/>
        <v>В027ОС799</v>
      </c>
      <c r="B166" s="34" t="s">
        <v>126</v>
      </c>
      <c r="C166" s="33"/>
      <c r="D166" s="32" t="e">
        <f>SUMPRODUCT((Лист1!$D$12:$D$46=Report!A166)*(Лист1!$E$12:$E$46&gt;=Report!$E$1)*(Лист1!$E$12:$E$46&lt;=Report!$F$1)*Лист1!$L$12:$L$46)+SUMPRODUCT((Лист2!$D$12:$D$46=Report!A166)*(Лист2!$E$12:$E$46&gt;=Report!$E$1)*(Лист2!$E$12:$E$46&lt;=Report!$F$1)*Лист2!$L$12:$L$46)+SUMPRODUCT((Лист3!$D$12:$D$46=Report!A166)*(Лист3!$E$12:$E$46&gt;=Report!$E$1)*(Лист3!$E$12:$E$46&lt;=Report!$F$1)*Лист3!$L$12:$L$46)</f>
        <v>#VALUE!</v>
      </c>
    </row>
    <row r="167" spans="1:4" ht="15.75">
      <c r="A167" s="32" t="str">
        <f t="shared" si="5"/>
        <v>-</v>
      </c>
      <c r="B167" s="35" t="s">
        <v>5</v>
      </c>
      <c r="C167" s="35">
        <v>0</v>
      </c>
      <c r="D167" s="32" t="e">
        <f>SUMPRODUCT((Лист1!$D$12:$D$46=Report!A167)*(Лист1!$E$12:$E$46&gt;=Report!$E$1)*(Лист1!$E$12:$E$46&lt;=Report!$F$1)*Лист1!$L$12:$L$46)+SUMPRODUCT((Лист2!$D$12:$D$46=Report!A167)*(Лист2!$E$12:$E$46&gt;=Report!$E$1)*(Лист2!$E$12:$E$46&lt;=Report!$F$1)*Лист2!$L$12:$L$46)+SUMPRODUCT((Лист3!$D$12:$D$46=Report!A167)*(Лист3!$E$12:$E$46&gt;=Report!$E$1)*(Лист3!$E$12:$E$46&lt;=Report!$F$1)*Лист3!$L$12:$L$46)</f>
        <v>#VALUE!</v>
      </c>
    </row>
    <row r="168" spans="1:4" ht="15.75">
      <c r="A168" s="32" t="str">
        <f t="shared" si="5"/>
        <v>-</v>
      </c>
      <c r="B168" s="36" t="s">
        <v>5</v>
      </c>
      <c r="C168" s="36">
        <v>0</v>
      </c>
      <c r="D168" s="32" t="e">
        <f>SUMPRODUCT((Лист1!$D$12:$D$46=Report!A168)*(Лист1!$E$12:$E$46&gt;=Report!$E$1)*(Лист1!$E$12:$E$46&lt;=Report!$F$1)*Лист1!$L$12:$L$46)+SUMPRODUCT((Лист2!$D$12:$D$46=Report!A168)*(Лист2!$E$12:$E$46&gt;=Report!$E$1)*(Лист2!$E$12:$E$46&lt;=Report!$F$1)*Лист2!$L$12:$L$46)+SUMPRODUCT((Лист3!$D$12:$D$46=Report!A168)*(Лист3!$E$12:$E$46&gt;=Report!$E$1)*(Лист3!$E$12:$E$46&lt;=Report!$F$1)*Лист3!$L$12:$L$46)</f>
        <v>#VALUE!</v>
      </c>
    </row>
    <row r="169" spans="1:4" ht="37.5">
      <c r="A169" s="32" t="str">
        <f t="shared" si="5"/>
        <v>В036ОС799</v>
      </c>
      <c r="B169" s="34" t="s">
        <v>127</v>
      </c>
      <c r="C169" s="33"/>
      <c r="D169" s="32" t="e">
        <f>SUMPRODUCT((Лист1!$D$12:$D$46=Report!A169)*(Лист1!$E$12:$E$46&gt;=Report!$E$1)*(Лист1!$E$12:$E$46&lt;=Report!$F$1)*Лист1!$L$12:$L$46)+SUMPRODUCT((Лист2!$D$12:$D$46=Report!A169)*(Лист2!$E$12:$E$46&gt;=Report!$E$1)*(Лист2!$E$12:$E$46&lt;=Report!$F$1)*Лист2!$L$12:$L$46)+SUMPRODUCT((Лист3!$D$12:$D$46=Report!A169)*(Лист3!$E$12:$E$46&gt;=Report!$E$1)*(Лист3!$E$12:$E$46&lt;=Report!$F$1)*Лист3!$L$12:$L$46)</f>
        <v>#VALUE!</v>
      </c>
    </row>
    <row r="170" spans="1:4" ht="15.75">
      <c r="A170" s="32" t="str">
        <f t="shared" si="5"/>
        <v>-</v>
      </c>
      <c r="B170" s="35" t="s">
        <v>5</v>
      </c>
      <c r="C170" s="35">
        <v>0</v>
      </c>
      <c r="D170" s="32" t="e">
        <f>SUMPRODUCT((Лист1!$D$12:$D$46=Report!A170)*(Лист1!$E$12:$E$46&gt;=Report!$E$1)*(Лист1!$E$12:$E$46&lt;=Report!$F$1)*Лист1!$L$12:$L$46)+SUMPRODUCT((Лист2!$D$12:$D$46=Report!A170)*(Лист2!$E$12:$E$46&gt;=Report!$E$1)*(Лист2!$E$12:$E$46&lt;=Report!$F$1)*Лист2!$L$12:$L$46)+SUMPRODUCT((Лист3!$D$12:$D$46=Report!A170)*(Лист3!$E$12:$E$46&gt;=Report!$E$1)*(Лист3!$E$12:$E$46&lt;=Report!$F$1)*Лист3!$L$12:$L$46)</f>
        <v>#VALUE!</v>
      </c>
    </row>
    <row r="171" spans="1:4" ht="15.75">
      <c r="A171" s="32" t="str">
        <f t="shared" si="5"/>
        <v>-</v>
      </c>
      <c r="B171" s="36" t="s">
        <v>5</v>
      </c>
      <c r="C171" s="36">
        <v>0</v>
      </c>
      <c r="D171" s="32" t="e">
        <f>SUMPRODUCT((Лист1!$D$12:$D$46=Report!A171)*(Лист1!$E$12:$E$46&gt;=Report!$E$1)*(Лист1!$E$12:$E$46&lt;=Report!$F$1)*Лист1!$L$12:$L$46)+SUMPRODUCT((Лист2!$D$12:$D$46=Report!A171)*(Лист2!$E$12:$E$46&gt;=Report!$E$1)*(Лист2!$E$12:$E$46&lt;=Report!$F$1)*Лист2!$L$12:$L$46)+SUMPRODUCT((Лист3!$D$12:$D$46=Report!A171)*(Лист3!$E$12:$E$46&gt;=Report!$E$1)*(Лист3!$E$12:$E$46&lt;=Report!$F$1)*Лист3!$L$12:$L$46)</f>
        <v>#VALUE!</v>
      </c>
    </row>
    <row r="172" spans="1:4" ht="37.5">
      <c r="A172" s="32" t="str">
        <f t="shared" si="5"/>
        <v>В083ОС799</v>
      </c>
      <c r="B172" s="34" t="s">
        <v>128</v>
      </c>
      <c r="C172" s="33"/>
      <c r="D172" s="32" t="e">
        <f>SUMPRODUCT((Лист1!$D$12:$D$46=Report!A172)*(Лист1!$E$12:$E$46&gt;=Report!$E$1)*(Лист1!$E$12:$E$46&lt;=Report!$F$1)*Лист1!$L$12:$L$46)+SUMPRODUCT((Лист2!$D$12:$D$46=Report!A172)*(Лист2!$E$12:$E$46&gt;=Report!$E$1)*(Лист2!$E$12:$E$46&lt;=Report!$F$1)*Лист2!$L$12:$L$46)+SUMPRODUCT((Лист3!$D$12:$D$46=Report!A172)*(Лист3!$E$12:$E$46&gt;=Report!$E$1)*(Лист3!$E$12:$E$46&lt;=Report!$F$1)*Лист3!$L$12:$L$46)</f>
        <v>#VALUE!</v>
      </c>
    </row>
    <row r="173" spans="1:4" ht="15.75">
      <c r="A173" s="32" t="str">
        <f>IF(LEN(SUBSTITUTE(SUBSTITUTE(B173," ",""),"КАМАЗ",""))=0,"-",SUBSTITUTE(SUBSTITUTE(B173," ",""),"КАМАЗ",""))</f>
        <v>В083ОС799</v>
      </c>
      <c r="B173" s="35" t="s">
        <v>18</v>
      </c>
      <c r="C173" s="35">
        <v>395.99</v>
      </c>
      <c r="D173" s="32" t="e">
        <f>SUMPRODUCT((Лист1!$D$12:$D$46=Report!A173)*(Лист1!$E$12:$E$46&gt;=Report!$E$1)*(Лист1!$E$12:$E$46&lt;=Report!$F$1)*Лист1!$L$12:$L$46)+SUMPRODUCT((Лист2!$D$12:$D$46=Report!A173)*(Лист2!$E$12:$E$46&gt;=Report!$E$1)*(Лист2!$E$12:$E$46&lt;=Report!$F$1)*Лист2!$L$12:$L$46)+SUMPRODUCT((Лист3!$D$12:$D$46=Report!A173)*(Лист3!$E$12:$E$46&gt;=Report!$E$1)*(Лист3!$E$12:$E$46&lt;=Report!$F$1)*Лист3!$L$12:$L$46)</f>
        <v>#VALUE!</v>
      </c>
    </row>
    <row r="174" spans="1:4" ht="15.75">
      <c r="A174" s="32" t="str">
        <f t="shared" si="5"/>
        <v>-</v>
      </c>
      <c r="B174" s="36" t="s">
        <v>5</v>
      </c>
      <c r="C174" s="36">
        <v>395.99</v>
      </c>
      <c r="D174" s="32" t="e">
        <f>SUMPRODUCT((Лист1!$D$12:$D$46=Report!A174)*(Лист1!$E$12:$E$46&gt;=Report!$E$1)*(Лист1!$E$12:$E$46&lt;=Report!$F$1)*Лист1!$L$12:$L$46)+SUMPRODUCT((Лист2!$D$12:$D$46=Report!A174)*(Лист2!$E$12:$E$46&gt;=Report!$E$1)*(Лист2!$E$12:$E$46&lt;=Report!$F$1)*Лист2!$L$12:$L$46)+SUMPRODUCT((Лист3!$D$12:$D$46=Report!A174)*(Лист3!$E$12:$E$46&gt;=Report!$E$1)*(Лист3!$E$12:$E$46&lt;=Report!$F$1)*Лист3!$L$12:$L$46)</f>
        <v>#VALUE!</v>
      </c>
    </row>
    <row r="175" spans="1:4" ht="37.5">
      <c r="A175" s="32" t="str">
        <f t="shared" si="5"/>
        <v>В089ОС799</v>
      </c>
      <c r="B175" s="34" t="s">
        <v>129</v>
      </c>
      <c r="C175" s="33"/>
      <c r="D175" s="32" t="e">
        <f>SUMPRODUCT((Лист1!$D$12:$D$46=Report!A175)*(Лист1!$E$12:$E$46&gt;=Report!$E$1)*(Лист1!$E$12:$E$46&lt;=Report!$F$1)*Лист1!$L$12:$L$46)+SUMPRODUCT((Лист2!$D$12:$D$46=Report!A175)*(Лист2!$E$12:$E$46&gt;=Report!$E$1)*(Лист2!$E$12:$E$46&lt;=Report!$F$1)*Лист2!$L$12:$L$46)+SUMPRODUCT((Лист3!$D$12:$D$46=Report!A175)*(Лист3!$E$12:$E$46&gt;=Report!$E$1)*(Лист3!$E$12:$E$46&lt;=Report!$F$1)*Лист3!$L$12:$L$46)</f>
        <v>#VALUE!</v>
      </c>
    </row>
    <row r="176" spans="1:4" ht="15.75">
      <c r="A176" s="32" t="str">
        <f t="shared" si="5"/>
        <v>-</v>
      </c>
      <c r="B176" s="35" t="s">
        <v>5</v>
      </c>
      <c r="C176" s="35">
        <v>312.98</v>
      </c>
      <c r="D176" s="32" t="e">
        <f>SUMPRODUCT((Лист1!$D$12:$D$46=Report!A176)*(Лист1!$E$12:$E$46&gt;=Report!$E$1)*(Лист1!$E$12:$E$46&lt;=Report!$F$1)*Лист1!$L$12:$L$46)+SUMPRODUCT((Лист2!$D$12:$D$46=Report!A176)*(Лист2!$E$12:$E$46&gt;=Report!$E$1)*(Лист2!$E$12:$E$46&lt;=Report!$F$1)*Лист2!$L$12:$L$46)+SUMPRODUCT((Лист3!$D$12:$D$46=Report!A176)*(Лист3!$E$12:$E$46&gt;=Report!$E$1)*(Лист3!$E$12:$E$46&lt;=Report!$F$1)*Лист3!$L$12:$L$46)</f>
        <v>#VALUE!</v>
      </c>
    </row>
    <row r="177" spans="1:4" ht="15.75">
      <c r="A177" s="32" t="str">
        <f t="shared" si="5"/>
        <v>-</v>
      </c>
      <c r="B177" s="36" t="s">
        <v>5</v>
      </c>
      <c r="C177" s="36">
        <v>312.98</v>
      </c>
      <c r="D177" s="32" t="e">
        <f>SUMPRODUCT((Лист1!$D$12:$D$46=Report!A177)*(Лист1!$E$12:$E$46&gt;=Report!$E$1)*(Лист1!$E$12:$E$46&lt;=Report!$F$1)*Лист1!$L$12:$L$46)+SUMPRODUCT((Лист2!$D$12:$D$46=Report!A177)*(Лист2!$E$12:$E$46&gt;=Report!$E$1)*(Лист2!$E$12:$E$46&lt;=Report!$F$1)*Лист2!$L$12:$L$46)+SUMPRODUCT((Лист3!$D$12:$D$46=Report!A177)*(Лист3!$E$12:$E$46&gt;=Report!$E$1)*(Лист3!$E$12:$E$46&lt;=Report!$F$1)*Лист3!$L$12:$L$46)</f>
        <v>#VALUE!</v>
      </c>
    </row>
    <row r="178" spans="1:4" ht="37.5">
      <c r="A178" s="32" t="str">
        <f t="shared" si="5"/>
        <v>В097ОС799</v>
      </c>
      <c r="B178" s="34" t="s">
        <v>130</v>
      </c>
      <c r="C178" s="33"/>
      <c r="D178" s="32" t="e">
        <f>SUMPRODUCT((Лист1!$D$12:$D$46=Report!A178)*(Лист1!$E$12:$E$46&gt;=Report!$E$1)*(Лист1!$E$12:$E$46&lt;=Report!$F$1)*Лист1!$L$12:$L$46)+SUMPRODUCT((Лист2!$D$12:$D$46=Report!A178)*(Лист2!$E$12:$E$46&gt;=Report!$E$1)*(Лист2!$E$12:$E$46&lt;=Report!$F$1)*Лист2!$L$12:$L$46)+SUMPRODUCT((Лист3!$D$12:$D$46=Report!A178)*(Лист3!$E$12:$E$46&gt;=Report!$E$1)*(Лист3!$E$12:$E$46&lt;=Report!$F$1)*Лист3!$L$12:$L$46)</f>
        <v>#VALUE!</v>
      </c>
    </row>
    <row r="179" spans="1:4" ht="15.75">
      <c r="A179" s="32" t="str">
        <f t="shared" si="5"/>
        <v>-</v>
      </c>
      <c r="B179" s="35" t="s">
        <v>5</v>
      </c>
      <c r="C179" s="35">
        <v>394.48</v>
      </c>
      <c r="D179" s="32" t="e">
        <f>SUMPRODUCT((Лист1!$D$12:$D$46=Report!A179)*(Лист1!$E$12:$E$46&gt;=Report!$E$1)*(Лист1!$E$12:$E$46&lt;=Report!$F$1)*Лист1!$L$12:$L$46)+SUMPRODUCT((Лист2!$D$12:$D$46=Report!A179)*(Лист2!$E$12:$E$46&gt;=Report!$E$1)*(Лист2!$E$12:$E$46&lt;=Report!$F$1)*Лист2!$L$12:$L$46)+SUMPRODUCT((Лист3!$D$12:$D$46=Report!A179)*(Лист3!$E$12:$E$46&gt;=Report!$E$1)*(Лист3!$E$12:$E$46&lt;=Report!$F$1)*Лист3!$L$12:$L$46)</f>
        <v>#VALUE!</v>
      </c>
    </row>
    <row r="180" spans="1:4" ht="15.75">
      <c r="A180" s="32" t="str">
        <f t="shared" si="5"/>
        <v>-</v>
      </c>
      <c r="B180" s="36" t="s">
        <v>5</v>
      </c>
      <c r="C180" s="36">
        <v>394.48</v>
      </c>
      <c r="D180" s="32" t="e">
        <f>SUMPRODUCT((Лист1!$D$12:$D$46=Report!A180)*(Лист1!$E$12:$E$46&gt;=Report!$E$1)*(Лист1!$E$12:$E$46&lt;=Report!$F$1)*Лист1!$L$12:$L$46)+SUMPRODUCT((Лист2!$D$12:$D$46=Report!A180)*(Лист2!$E$12:$E$46&gt;=Report!$E$1)*(Лист2!$E$12:$E$46&lt;=Report!$F$1)*Лист2!$L$12:$L$46)+SUMPRODUCT((Лист3!$D$12:$D$46=Report!A180)*(Лист3!$E$12:$E$46&gt;=Report!$E$1)*(Лист3!$E$12:$E$46&lt;=Report!$F$1)*Лист3!$L$12:$L$46)</f>
        <v>#VALUE!</v>
      </c>
    </row>
    <row r="181" spans="1:4" ht="37.5">
      <c r="A181" s="32" t="str">
        <f t="shared" si="5"/>
        <v>В100ОС799</v>
      </c>
      <c r="B181" s="34" t="s">
        <v>131</v>
      </c>
      <c r="C181" s="33"/>
      <c r="D181" s="32" t="e">
        <f>SUMPRODUCT((Лист1!$D$12:$D$46=Report!A181)*(Лист1!$E$12:$E$46&gt;=Report!$E$1)*(Лист1!$E$12:$E$46&lt;=Report!$F$1)*Лист1!$L$12:$L$46)+SUMPRODUCT((Лист2!$D$12:$D$46=Report!A181)*(Лист2!$E$12:$E$46&gt;=Report!$E$1)*(Лист2!$E$12:$E$46&lt;=Report!$F$1)*Лист2!$L$12:$L$46)+SUMPRODUCT((Лист3!$D$12:$D$46=Report!A181)*(Лист3!$E$12:$E$46&gt;=Report!$E$1)*(Лист3!$E$12:$E$46&lt;=Report!$F$1)*Лист3!$L$12:$L$46)</f>
        <v>#VALUE!</v>
      </c>
    </row>
    <row r="182" spans="1:4" ht="15.75">
      <c r="A182" s="32" t="str">
        <f t="shared" si="5"/>
        <v>-</v>
      </c>
      <c r="B182" s="35" t="s">
        <v>5</v>
      </c>
      <c r="C182" s="35">
        <v>0</v>
      </c>
      <c r="D182" s="32" t="e">
        <f>SUMPRODUCT((Лист1!$D$12:$D$46=Report!A182)*(Лист1!$E$12:$E$46&gt;=Report!$E$1)*(Лист1!$E$12:$E$46&lt;=Report!$F$1)*Лист1!$L$12:$L$46)+SUMPRODUCT((Лист2!$D$12:$D$46=Report!A182)*(Лист2!$E$12:$E$46&gt;=Report!$E$1)*(Лист2!$E$12:$E$46&lt;=Report!$F$1)*Лист2!$L$12:$L$46)+SUMPRODUCT((Лист3!$D$12:$D$46=Report!A182)*(Лист3!$E$12:$E$46&gt;=Report!$E$1)*(Лист3!$E$12:$E$46&lt;=Report!$F$1)*Лист3!$L$12:$L$46)</f>
        <v>#VALUE!</v>
      </c>
    </row>
    <row r="183" spans="1:4" ht="15.75">
      <c r="A183" s="32" t="str">
        <f t="shared" si="5"/>
        <v>-</v>
      </c>
      <c r="B183" s="36" t="s">
        <v>5</v>
      </c>
      <c r="C183" s="36">
        <v>0</v>
      </c>
      <c r="D183" s="32" t="e">
        <f>SUMPRODUCT((Лист1!$D$12:$D$46=Report!A183)*(Лист1!$E$12:$E$46&gt;=Report!$E$1)*(Лист1!$E$12:$E$46&lt;=Report!$F$1)*Лист1!$L$12:$L$46)+SUMPRODUCT((Лист2!$D$12:$D$46=Report!A183)*(Лист2!$E$12:$E$46&gt;=Report!$E$1)*(Лист2!$E$12:$E$46&lt;=Report!$F$1)*Лист2!$L$12:$L$46)+SUMPRODUCT((Лист3!$D$12:$D$46=Report!A183)*(Лист3!$E$12:$E$46&gt;=Report!$E$1)*(Лист3!$E$12:$E$46&lt;=Report!$F$1)*Лист3!$L$12:$L$46)</f>
        <v>#VALUE!</v>
      </c>
    </row>
    <row r="184" spans="1:4" ht="37.5">
      <c r="A184" s="32" t="str">
        <f t="shared" si="5"/>
        <v>В142МО799</v>
      </c>
      <c r="B184" s="34" t="s">
        <v>132</v>
      </c>
      <c r="C184" s="33"/>
      <c r="D184" s="32" t="e">
        <f>SUMPRODUCT((Лист1!$D$12:$D$46=Report!A184)*(Лист1!$E$12:$E$46&gt;=Report!$E$1)*(Лист1!$E$12:$E$46&lt;=Report!$F$1)*Лист1!$L$12:$L$46)+SUMPRODUCT((Лист2!$D$12:$D$46=Report!A184)*(Лист2!$E$12:$E$46&gt;=Report!$E$1)*(Лист2!$E$12:$E$46&lt;=Report!$F$1)*Лист2!$L$12:$L$46)+SUMPRODUCT((Лист3!$D$12:$D$46=Report!A184)*(Лист3!$E$12:$E$46&gt;=Report!$E$1)*(Лист3!$E$12:$E$46&lt;=Report!$F$1)*Лист3!$L$12:$L$46)</f>
        <v>#VALUE!</v>
      </c>
    </row>
    <row r="185" spans="1:4" ht="15.75">
      <c r="A185" s="32" t="str">
        <f t="shared" si="5"/>
        <v>-</v>
      </c>
      <c r="B185" s="35" t="s">
        <v>5</v>
      </c>
      <c r="C185" s="35">
        <v>493.15</v>
      </c>
      <c r="D185" s="32" t="e">
        <f>SUMPRODUCT((Лист1!$D$12:$D$46=Report!A185)*(Лист1!$E$12:$E$46&gt;=Report!$E$1)*(Лист1!$E$12:$E$46&lt;=Report!$F$1)*Лист1!$L$12:$L$46)+SUMPRODUCT((Лист2!$D$12:$D$46=Report!A185)*(Лист2!$E$12:$E$46&gt;=Report!$E$1)*(Лист2!$E$12:$E$46&lt;=Report!$F$1)*Лист2!$L$12:$L$46)+SUMPRODUCT((Лист3!$D$12:$D$46=Report!A185)*(Лист3!$E$12:$E$46&gt;=Report!$E$1)*(Лист3!$E$12:$E$46&lt;=Report!$F$1)*Лист3!$L$12:$L$46)</f>
        <v>#VALUE!</v>
      </c>
    </row>
    <row r="186" spans="1:4" ht="15.75">
      <c r="A186" s="32" t="str">
        <f t="shared" si="5"/>
        <v>-</v>
      </c>
      <c r="B186" s="36" t="s">
        <v>5</v>
      </c>
      <c r="C186" s="36">
        <v>493.15</v>
      </c>
      <c r="D186" s="32" t="e">
        <f>SUMPRODUCT((Лист1!$D$12:$D$46=Report!A186)*(Лист1!$E$12:$E$46&gt;=Report!$E$1)*(Лист1!$E$12:$E$46&lt;=Report!$F$1)*Лист1!$L$12:$L$46)+SUMPRODUCT((Лист2!$D$12:$D$46=Report!A186)*(Лист2!$E$12:$E$46&gt;=Report!$E$1)*(Лист2!$E$12:$E$46&lt;=Report!$F$1)*Лист2!$L$12:$L$46)+SUMPRODUCT((Лист3!$D$12:$D$46=Report!A186)*(Лист3!$E$12:$E$46&gt;=Report!$E$1)*(Лист3!$E$12:$E$46&lt;=Report!$F$1)*Лист3!$L$12:$L$46)</f>
        <v>#VALUE!</v>
      </c>
    </row>
    <row r="187" spans="1:4" ht="37.5">
      <c r="A187" s="32" t="str">
        <f t="shared" si="5"/>
        <v>Е012ТВ</v>
      </c>
      <c r="B187" s="34" t="s">
        <v>133</v>
      </c>
      <c r="C187" s="33"/>
      <c r="D187" s="32" t="e">
        <f>SUMPRODUCT((Лист1!$D$12:$D$46=Report!A187)*(Лист1!$E$12:$E$46&gt;=Report!$E$1)*(Лист1!$E$12:$E$46&lt;=Report!$F$1)*Лист1!$L$12:$L$46)+SUMPRODUCT((Лист2!$D$12:$D$46=Report!A187)*(Лист2!$E$12:$E$46&gt;=Report!$E$1)*(Лист2!$E$12:$E$46&lt;=Report!$F$1)*Лист2!$L$12:$L$46)+SUMPRODUCT((Лист3!$D$12:$D$46=Report!A187)*(Лист3!$E$12:$E$46&gt;=Report!$E$1)*(Лист3!$E$12:$E$46&lt;=Report!$F$1)*Лист3!$L$12:$L$46)</f>
        <v>#VALUE!</v>
      </c>
    </row>
    <row r="188" spans="1:4" ht="15.75">
      <c r="A188" s="32" t="str">
        <f t="shared" si="5"/>
        <v>Е012ТВ</v>
      </c>
      <c r="B188" s="35" t="s">
        <v>19</v>
      </c>
      <c r="C188" s="35">
        <v>0</v>
      </c>
      <c r="D188" s="32" t="e">
        <f>SUMPRODUCT((Лист1!$D$12:$D$46=Report!A188)*(Лист1!$E$12:$E$46&gt;=Report!$E$1)*(Лист1!$E$12:$E$46&lt;=Report!$F$1)*Лист1!$L$12:$L$46)+SUMPRODUCT((Лист2!$D$12:$D$46=Report!A188)*(Лист2!$E$12:$E$46&gt;=Report!$E$1)*(Лист2!$E$12:$E$46&lt;=Report!$F$1)*Лист2!$L$12:$L$46)+SUMPRODUCT((Лист3!$D$12:$D$46=Report!A188)*(Лист3!$E$12:$E$46&gt;=Report!$E$1)*(Лист3!$E$12:$E$46&lt;=Report!$F$1)*Лист3!$L$12:$L$46)</f>
        <v>#VALUE!</v>
      </c>
    </row>
    <row r="189" spans="1:4" ht="15.75">
      <c r="A189" s="32" t="str">
        <f t="shared" si="5"/>
        <v>-</v>
      </c>
      <c r="B189" s="36" t="s">
        <v>5</v>
      </c>
      <c r="C189" s="36">
        <v>0</v>
      </c>
      <c r="D189" s="32" t="e">
        <f>SUMPRODUCT((Лист1!$D$12:$D$46=Report!A189)*(Лист1!$E$12:$E$46&gt;=Report!$E$1)*(Лист1!$E$12:$E$46&lt;=Report!$F$1)*Лист1!$L$12:$L$46)+SUMPRODUCT((Лист2!$D$12:$D$46=Report!A189)*(Лист2!$E$12:$E$46&gt;=Report!$E$1)*(Лист2!$E$12:$E$46&lt;=Report!$F$1)*Лист2!$L$12:$L$46)+SUMPRODUCT((Лист3!$D$12:$D$46=Report!A189)*(Лист3!$E$12:$E$46&gt;=Report!$E$1)*(Лист3!$E$12:$E$46&lt;=Report!$F$1)*Лист3!$L$12:$L$46)</f>
        <v>#VALUE!</v>
      </c>
    </row>
    <row r="190" spans="1:4" ht="37.5">
      <c r="A190" s="32" t="str">
        <f t="shared" si="5"/>
        <v>Е017ТВ</v>
      </c>
      <c r="B190" s="34" t="s">
        <v>134</v>
      </c>
      <c r="C190" s="33"/>
      <c r="D190" s="32" t="e">
        <f>SUMPRODUCT((Лист1!$D$12:$D$46=Report!A190)*(Лист1!$E$12:$E$46&gt;=Report!$E$1)*(Лист1!$E$12:$E$46&lt;=Report!$F$1)*Лист1!$L$12:$L$46)+SUMPRODUCT((Лист2!$D$12:$D$46=Report!A190)*(Лист2!$E$12:$E$46&gt;=Report!$E$1)*(Лист2!$E$12:$E$46&lt;=Report!$F$1)*Лист2!$L$12:$L$46)+SUMPRODUCT((Лист3!$D$12:$D$46=Report!A190)*(Лист3!$E$12:$E$46&gt;=Report!$E$1)*(Лист3!$E$12:$E$46&lt;=Report!$F$1)*Лист3!$L$12:$L$46)</f>
        <v>#VALUE!</v>
      </c>
    </row>
    <row r="191" spans="1:4" ht="15.75">
      <c r="A191" s="32" t="str">
        <f t="shared" si="5"/>
        <v>Е017ТВ</v>
      </c>
      <c r="B191" s="35" t="s">
        <v>135</v>
      </c>
      <c r="C191" s="35">
        <v>342.6</v>
      </c>
      <c r="D191" s="32" t="e">
        <f>SUMPRODUCT((Лист1!$D$12:$D$46=Report!A191)*(Лист1!$E$12:$E$46&gt;=Report!$E$1)*(Лист1!$E$12:$E$46&lt;=Report!$F$1)*Лист1!$L$12:$L$46)+SUMPRODUCT((Лист2!$D$12:$D$46=Report!A191)*(Лист2!$E$12:$E$46&gt;=Report!$E$1)*(Лист2!$E$12:$E$46&lt;=Report!$F$1)*Лист2!$L$12:$L$46)+SUMPRODUCT((Лист3!$D$12:$D$46=Report!A191)*(Лист3!$E$12:$E$46&gt;=Report!$E$1)*(Лист3!$E$12:$E$46&lt;=Report!$F$1)*Лист3!$L$12:$L$46)</f>
        <v>#VALUE!</v>
      </c>
    </row>
    <row r="192" spans="1:4" ht="15.75">
      <c r="A192" s="32" t="str">
        <f t="shared" si="5"/>
        <v>-</v>
      </c>
      <c r="B192" s="36" t="s">
        <v>5</v>
      </c>
      <c r="C192" s="36">
        <v>342.6</v>
      </c>
      <c r="D192" s="32" t="e">
        <f>SUMPRODUCT((Лист1!$D$12:$D$46=Report!A192)*(Лист1!$E$12:$E$46&gt;=Report!$E$1)*(Лист1!$E$12:$E$46&lt;=Report!$F$1)*Лист1!$L$12:$L$46)+SUMPRODUCT((Лист2!$D$12:$D$46=Report!A192)*(Лист2!$E$12:$E$46&gt;=Report!$E$1)*(Лист2!$E$12:$E$46&lt;=Report!$F$1)*Лист2!$L$12:$L$46)+SUMPRODUCT((Лист3!$D$12:$D$46=Report!A192)*(Лист3!$E$12:$E$46&gt;=Report!$E$1)*(Лист3!$E$12:$E$46&lt;=Report!$F$1)*Лист3!$L$12:$L$46)</f>
        <v>#VALUE!</v>
      </c>
    </row>
    <row r="193" spans="1:4" ht="37.5">
      <c r="A193" s="32" t="str">
        <f t="shared" si="5"/>
        <v>Е072ТВ</v>
      </c>
      <c r="B193" s="34" t="s">
        <v>136</v>
      </c>
      <c r="C193" s="33"/>
      <c r="D193" s="32" t="e">
        <f>SUMPRODUCT((Лист1!$D$12:$D$46=Report!A193)*(Лист1!$E$12:$E$46&gt;=Report!$E$1)*(Лист1!$E$12:$E$46&lt;=Report!$F$1)*Лист1!$L$12:$L$46)+SUMPRODUCT((Лист2!$D$12:$D$46=Report!A193)*(Лист2!$E$12:$E$46&gt;=Report!$E$1)*(Лист2!$E$12:$E$46&lt;=Report!$F$1)*Лист2!$L$12:$L$46)+SUMPRODUCT((Лист3!$D$12:$D$46=Report!A193)*(Лист3!$E$12:$E$46&gt;=Report!$E$1)*(Лист3!$E$12:$E$46&lt;=Report!$F$1)*Лист3!$L$12:$L$46)</f>
        <v>#VALUE!</v>
      </c>
    </row>
    <row r="194" spans="1:4" ht="15.75">
      <c r="A194" s="32" t="str">
        <f t="shared" si="5"/>
        <v>Е072ТВ</v>
      </c>
      <c r="B194" s="35" t="s">
        <v>137</v>
      </c>
      <c r="C194" s="35">
        <v>365.31</v>
      </c>
      <c r="D194" s="32" t="e">
        <f>SUMPRODUCT((Лист1!$D$12:$D$46=Report!A194)*(Лист1!$E$12:$E$46&gt;=Report!$E$1)*(Лист1!$E$12:$E$46&lt;=Report!$F$1)*Лист1!$L$12:$L$46)+SUMPRODUCT((Лист2!$D$12:$D$46=Report!A194)*(Лист2!$E$12:$E$46&gt;=Report!$E$1)*(Лист2!$E$12:$E$46&lt;=Report!$F$1)*Лист2!$L$12:$L$46)+SUMPRODUCT((Лист3!$D$12:$D$46=Report!A194)*(Лист3!$E$12:$E$46&gt;=Report!$E$1)*(Лист3!$E$12:$E$46&lt;=Report!$F$1)*Лист3!$L$12:$L$46)</f>
        <v>#VALUE!</v>
      </c>
    </row>
    <row r="195" spans="1:4" ht="15.75">
      <c r="A195" s="32" t="str">
        <f t="shared" si="5"/>
        <v>-</v>
      </c>
      <c r="B195" s="36" t="s">
        <v>5</v>
      </c>
      <c r="C195" s="36">
        <v>365.31</v>
      </c>
      <c r="D195" s="32" t="e">
        <f>SUMPRODUCT((Лист1!$D$12:$D$46=Report!A195)*(Лист1!$E$12:$E$46&gt;=Report!$E$1)*(Лист1!$E$12:$E$46&lt;=Report!$F$1)*Лист1!$L$12:$L$46)+SUMPRODUCT((Лист2!$D$12:$D$46=Report!A195)*(Лист2!$E$12:$E$46&gt;=Report!$E$1)*(Лист2!$E$12:$E$46&lt;=Report!$F$1)*Лист2!$L$12:$L$46)+SUMPRODUCT((Лист3!$D$12:$D$46=Report!A195)*(Лист3!$E$12:$E$46&gt;=Report!$E$1)*(Лист3!$E$12:$E$46&lt;=Report!$F$1)*Лист3!$L$12:$L$46)</f>
        <v>#VALUE!</v>
      </c>
    </row>
    <row r="196" spans="1:4" ht="37.5">
      <c r="A196" s="32" t="str">
        <f t="shared" si="5"/>
        <v>Е074ТВ</v>
      </c>
      <c r="B196" s="34" t="s">
        <v>138</v>
      </c>
      <c r="C196" s="33"/>
      <c r="D196" s="32" t="e">
        <f>SUMPRODUCT((Лист1!$D$12:$D$46=Report!A196)*(Лист1!$E$12:$E$46&gt;=Report!$E$1)*(Лист1!$E$12:$E$46&lt;=Report!$F$1)*Лист1!$L$12:$L$46)+SUMPRODUCT((Лист2!$D$12:$D$46=Report!A196)*(Лист2!$E$12:$E$46&gt;=Report!$E$1)*(Лист2!$E$12:$E$46&lt;=Report!$F$1)*Лист2!$L$12:$L$46)+SUMPRODUCT((Лист3!$D$12:$D$46=Report!A196)*(Лист3!$E$12:$E$46&gt;=Report!$E$1)*(Лист3!$E$12:$E$46&lt;=Report!$F$1)*Лист3!$L$12:$L$46)</f>
        <v>#VALUE!</v>
      </c>
    </row>
    <row r="197" spans="1:4" ht="15.75">
      <c r="A197" s="32" t="str">
        <f t="shared" si="5"/>
        <v>Е074ТВ</v>
      </c>
      <c r="B197" s="35" t="s">
        <v>20</v>
      </c>
      <c r="C197" s="35">
        <v>197.72</v>
      </c>
      <c r="D197" s="32" t="e">
        <f>SUMPRODUCT((Лист1!$D$12:$D$46=Report!A197)*(Лист1!$E$12:$E$46&gt;=Report!$E$1)*(Лист1!$E$12:$E$46&lt;=Report!$F$1)*Лист1!$L$12:$L$46)+SUMPRODUCT((Лист2!$D$12:$D$46=Report!A197)*(Лист2!$E$12:$E$46&gt;=Report!$E$1)*(Лист2!$E$12:$E$46&lt;=Report!$F$1)*Лист2!$L$12:$L$46)+SUMPRODUCT((Лист3!$D$12:$D$46=Report!A197)*(Лист3!$E$12:$E$46&gt;=Report!$E$1)*(Лист3!$E$12:$E$46&lt;=Report!$F$1)*Лист3!$L$12:$L$46)</f>
        <v>#VALUE!</v>
      </c>
    </row>
    <row r="198" spans="1:4" ht="15.75">
      <c r="A198" s="32" t="str">
        <f t="shared" si="5"/>
        <v>-</v>
      </c>
      <c r="B198" s="36" t="s">
        <v>5</v>
      </c>
      <c r="C198" s="36">
        <v>197.72</v>
      </c>
      <c r="D198" s="32" t="e">
        <f>SUMPRODUCT((Лист1!$D$12:$D$46=Report!A198)*(Лист1!$E$12:$E$46&gt;=Report!$E$1)*(Лист1!$E$12:$E$46&lt;=Report!$F$1)*Лист1!$L$12:$L$46)+SUMPRODUCT((Лист2!$D$12:$D$46=Report!A198)*(Лист2!$E$12:$E$46&gt;=Report!$E$1)*(Лист2!$E$12:$E$46&lt;=Report!$F$1)*Лист2!$L$12:$L$46)+SUMPRODUCT((Лист3!$D$12:$D$46=Report!A198)*(Лист3!$E$12:$E$46&gt;=Report!$E$1)*(Лист3!$E$12:$E$46&lt;=Report!$F$1)*Лист3!$L$12:$L$46)</f>
        <v>#VALUE!</v>
      </c>
    </row>
    <row r="199" spans="1:4" ht="37.5">
      <c r="A199" s="32" t="str">
        <f t="shared" si="5"/>
        <v>Е165ТВ</v>
      </c>
      <c r="B199" s="34" t="s">
        <v>139</v>
      </c>
      <c r="C199" s="33"/>
      <c r="D199" s="32" t="e">
        <f>SUMPRODUCT((Лист1!$D$12:$D$46=Report!A199)*(Лист1!$E$12:$E$46&gt;=Report!$E$1)*(Лист1!$E$12:$E$46&lt;=Report!$F$1)*Лист1!$L$12:$L$46)+SUMPRODUCT((Лист2!$D$12:$D$46=Report!A199)*(Лист2!$E$12:$E$46&gt;=Report!$E$1)*(Лист2!$E$12:$E$46&lt;=Report!$F$1)*Лист2!$L$12:$L$46)+SUMPRODUCT((Лист3!$D$12:$D$46=Report!A199)*(Лист3!$E$12:$E$46&gt;=Report!$E$1)*(Лист3!$E$12:$E$46&lt;=Report!$F$1)*Лист3!$L$12:$L$46)</f>
        <v>#VALUE!</v>
      </c>
    </row>
    <row r="200" spans="1:4" ht="15.75">
      <c r="A200" s="32" t="str">
        <f t="shared" si="5"/>
        <v>Е165ТВ</v>
      </c>
      <c r="B200" s="35" t="s">
        <v>140</v>
      </c>
      <c r="C200" s="35">
        <v>189.35</v>
      </c>
      <c r="D200" s="32" t="e">
        <f>SUMPRODUCT((Лист1!$D$12:$D$46=Report!A200)*(Лист1!$E$12:$E$46&gt;=Report!$E$1)*(Лист1!$E$12:$E$46&lt;=Report!$F$1)*Лист1!$L$12:$L$46)+SUMPRODUCT((Лист2!$D$12:$D$46=Report!A200)*(Лист2!$E$12:$E$46&gt;=Report!$E$1)*(Лист2!$E$12:$E$46&lt;=Report!$F$1)*Лист2!$L$12:$L$46)+SUMPRODUCT((Лист3!$D$12:$D$46=Report!A200)*(Лист3!$E$12:$E$46&gt;=Report!$E$1)*(Лист3!$E$12:$E$46&lt;=Report!$F$1)*Лист3!$L$12:$L$46)</f>
        <v>#VALUE!</v>
      </c>
    </row>
    <row r="201" spans="1:4" ht="15.75">
      <c r="A201" s="32" t="str">
        <f t="shared" si="5"/>
        <v>-</v>
      </c>
      <c r="B201" s="36" t="s">
        <v>5</v>
      </c>
      <c r="C201" s="36">
        <v>189.35</v>
      </c>
      <c r="D201" s="32" t="e">
        <f>SUMPRODUCT((Лист1!$D$12:$D$46=Report!A201)*(Лист1!$E$12:$E$46&gt;=Report!$E$1)*(Лист1!$E$12:$E$46&lt;=Report!$F$1)*Лист1!$L$12:$L$46)+SUMPRODUCT((Лист2!$D$12:$D$46=Report!A201)*(Лист2!$E$12:$E$46&gt;=Report!$E$1)*(Лист2!$E$12:$E$46&lt;=Report!$F$1)*Лист2!$L$12:$L$46)+SUMPRODUCT((Лист3!$D$12:$D$46=Report!A201)*(Лист3!$E$12:$E$46&gt;=Report!$E$1)*(Лист3!$E$12:$E$46&lt;=Report!$F$1)*Лист3!$L$12:$L$46)</f>
        <v>#VALUE!</v>
      </c>
    </row>
    <row r="202" spans="1:4" ht="37.5">
      <c r="A202" s="32" t="str">
        <f t="shared" si="5"/>
        <v>Е177ТВ</v>
      </c>
      <c r="B202" s="34" t="s">
        <v>141</v>
      </c>
      <c r="C202" s="33"/>
      <c r="D202" s="32" t="e">
        <f>SUMPRODUCT((Лист1!$D$12:$D$46=Report!A202)*(Лист1!$E$12:$E$46&gt;=Report!$E$1)*(Лист1!$E$12:$E$46&lt;=Report!$F$1)*Лист1!$L$12:$L$46)+SUMPRODUCT((Лист2!$D$12:$D$46=Report!A202)*(Лист2!$E$12:$E$46&gt;=Report!$E$1)*(Лист2!$E$12:$E$46&lt;=Report!$F$1)*Лист2!$L$12:$L$46)+SUMPRODUCT((Лист3!$D$12:$D$46=Report!A202)*(Лист3!$E$12:$E$46&gt;=Report!$E$1)*(Лист3!$E$12:$E$46&lt;=Report!$F$1)*Лист3!$L$12:$L$46)</f>
        <v>#VALUE!</v>
      </c>
    </row>
    <row r="203" spans="1:4" ht="15.75">
      <c r="A203" s="32" t="str">
        <f t="shared" si="5"/>
        <v>Е177ТВ</v>
      </c>
      <c r="B203" s="35" t="s">
        <v>142</v>
      </c>
      <c r="C203" s="35">
        <v>0</v>
      </c>
      <c r="D203" s="32" t="e">
        <f>SUMPRODUCT((Лист1!$D$12:$D$46=Report!A203)*(Лист1!$E$12:$E$46&gt;=Report!$E$1)*(Лист1!$E$12:$E$46&lt;=Report!$F$1)*Лист1!$L$12:$L$46)+SUMPRODUCT((Лист2!$D$12:$D$46=Report!A203)*(Лист2!$E$12:$E$46&gt;=Report!$E$1)*(Лист2!$E$12:$E$46&lt;=Report!$F$1)*Лист2!$L$12:$L$46)+SUMPRODUCT((Лист3!$D$12:$D$46=Report!A203)*(Лист3!$E$12:$E$46&gt;=Report!$E$1)*(Лист3!$E$12:$E$46&lt;=Report!$F$1)*Лист3!$L$12:$L$46)</f>
        <v>#VALUE!</v>
      </c>
    </row>
    <row r="204" spans="1:4" ht="15.75">
      <c r="A204" s="32" t="str">
        <f t="shared" si="5"/>
        <v>-</v>
      </c>
      <c r="B204" s="36" t="s">
        <v>5</v>
      </c>
      <c r="C204" s="36">
        <v>0</v>
      </c>
      <c r="D204" s="32" t="e">
        <f>SUMPRODUCT((Лист1!$D$12:$D$46=Report!A204)*(Лист1!$E$12:$E$46&gt;=Report!$E$1)*(Лист1!$E$12:$E$46&lt;=Report!$F$1)*Лист1!$L$12:$L$46)+SUMPRODUCT((Лист2!$D$12:$D$46=Report!A204)*(Лист2!$E$12:$E$46&gt;=Report!$E$1)*(Лист2!$E$12:$E$46&lt;=Report!$F$1)*Лист2!$L$12:$L$46)+SUMPRODUCT((Лист3!$D$12:$D$46=Report!A204)*(Лист3!$E$12:$E$46&gt;=Report!$E$1)*(Лист3!$E$12:$E$46&lt;=Report!$F$1)*Лист3!$L$12:$L$46)</f>
        <v>#VALUE!</v>
      </c>
    </row>
    <row r="205" spans="1:4" ht="37.5">
      <c r="A205" s="32" t="str">
        <f t="shared" si="5"/>
        <v>Е195ТВ</v>
      </c>
      <c r="B205" s="34" t="s">
        <v>143</v>
      </c>
      <c r="C205" s="33"/>
      <c r="D205" s="32" t="e">
        <f>SUMPRODUCT((Лист1!$D$12:$D$46=Report!A205)*(Лист1!$E$12:$E$46&gt;=Report!$E$1)*(Лист1!$E$12:$E$46&lt;=Report!$F$1)*Лист1!$L$12:$L$46)+SUMPRODUCT((Лист2!$D$12:$D$46=Report!A205)*(Лист2!$E$12:$E$46&gt;=Report!$E$1)*(Лист2!$E$12:$E$46&lt;=Report!$F$1)*Лист2!$L$12:$L$46)+SUMPRODUCT((Лист3!$D$12:$D$46=Report!A205)*(Лист3!$E$12:$E$46&gt;=Report!$E$1)*(Лист3!$E$12:$E$46&lt;=Report!$F$1)*Лист3!$L$12:$L$46)</f>
        <v>#VALUE!</v>
      </c>
    </row>
    <row r="206" spans="1:4" ht="15.75">
      <c r="A206" s="32" t="str">
        <f t="shared" si="5"/>
        <v>Е195ТВ</v>
      </c>
      <c r="B206" s="35" t="s">
        <v>144</v>
      </c>
      <c r="C206" s="35">
        <v>196.08</v>
      </c>
      <c r="D206" s="32" t="e">
        <f>SUMPRODUCT((Лист1!$D$12:$D$46=Report!A206)*(Лист1!$E$12:$E$46&gt;=Report!$E$1)*(Лист1!$E$12:$E$46&lt;=Report!$F$1)*Лист1!$L$12:$L$46)+SUMPRODUCT((Лист2!$D$12:$D$46=Report!A206)*(Лист2!$E$12:$E$46&gt;=Report!$E$1)*(Лист2!$E$12:$E$46&lt;=Report!$F$1)*Лист2!$L$12:$L$46)+SUMPRODUCT((Лист3!$D$12:$D$46=Report!A206)*(Лист3!$E$12:$E$46&gt;=Report!$E$1)*(Лист3!$E$12:$E$46&lt;=Report!$F$1)*Лист3!$L$12:$L$46)</f>
        <v>#VALUE!</v>
      </c>
    </row>
    <row r="207" spans="1:4" ht="15.75">
      <c r="A207" s="32" t="str">
        <f t="shared" si="5"/>
        <v>-</v>
      </c>
      <c r="B207" s="36" t="s">
        <v>5</v>
      </c>
      <c r="C207" s="36">
        <v>196.08</v>
      </c>
      <c r="D207" s="32" t="e">
        <f>SUMPRODUCT((Лист1!$D$12:$D$46=Report!A207)*(Лист1!$E$12:$E$46&gt;=Report!$E$1)*(Лист1!$E$12:$E$46&lt;=Report!$F$1)*Лист1!$L$12:$L$46)+SUMPRODUCT((Лист2!$D$12:$D$46=Report!A207)*(Лист2!$E$12:$E$46&gt;=Report!$E$1)*(Лист2!$E$12:$E$46&lt;=Report!$F$1)*Лист2!$L$12:$L$46)+SUMPRODUCT((Лист3!$D$12:$D$46=Report!A207)*(Лист3!$E$12:$E$46&gt;=Report!$E$1)*(Лист3!$E$12:$E$46&lt;=Report!$F$1)*Лист3!$L$12:$L$46)</f>
        <v>#VALUE!</v>
      </c>
    </row>
    <row r="208" spans="1:4" ht="37.5">
      <c r="A208" s="32" t="str">
        <f t="shared" si="5"/>
        <v>Е232ТВ</v>
      </c>
      <c r="B208" s="34" t="s">
        <v>145</v>
      </c>
      <c r="C208" s="33"/>
      <c r="D208" s="32" t="e">
        <f>SUMPRODUCT((Лист1!$D$12:$D$46=Report!A208)*(Лист1!$E$12:$E$46&gt;=Report!$E$1)*(Лист1!$E$12:$E$46&lt;=Report!$F$1)*Лист1!$L$12:$L$46)+SUMPRODUCT((Лист2!$D$12:$D$46=Report!A208)*(Лист2!$E$12:$E$46&gt;=Report!$E$1)*(Лист2!$E$12:$E$46&lt;=Report!$F$1)*Лист2!$L$12:$L$46)+SUMPRODUCT((Лист3!$D$12:$D$46=Report!A208)*(Лист3!$E$12:$E$46&gt;=Report!$E$1)*(Лист3!$E$12:$E$46&lt;=Report!$F$1)*Лист3!$L$12:$L$46)</f>
        <v>#VALUE!</v>
      </c>
    </row>
    <row r="209" spans="1:4" ht="15.75">
      <c r="A209" s="32" t="str">
        <f t="shared" si="5"/>
        <v>Е232ТВ</v>
      </c>
      <c r="B209" s="35" t="s">
        <v>146</v>
      </c>
      <c r="C209" s="35">
        <v>200.24</v>
      </c>
      <c r="D209" s="32" t="e">
        <f>SUMPRODUCT((Лист1!$D$12:$D$46=Report!A209)*(Лист1!$E$12:$E$46&gt;=Report!$E$1)*(Лист1!$E$12:$E$46&lt;=Report!$F$1)*Лист1!$L$12:$L$46)+SUMPRODUCT((Лист2!$D$12:$D$46=Report!A209)*(Лист2!$E$12:$E$46&gt;=Report!$E$1)*(Лист2!$E$12:$E$46&lt;=Report!$F$1)*Лист2!$L$12:$L$46)+SUMPRODUCT((Лист3!$D$12:$D$46=Report!A209)*(Лист3!$E$12:$E$46&gt;=Report!$E$1)*(Лист3!$E$12:$E$46&lt;=Report!$F$1)*Лист3!$L$12:$L$46)</f>
        <v>#VALUE!</v>
      </c>
    </row>
    <row r="210" spans="1:4" ht="15.75">
      <c r="A210" s="32" t="str">
        <f t="shared" si="5"/>
        <v>-</v>
      </c>
      <c r="B210" s="36" t="s">
        <v>5</v>
      </c>
      <c r="C210" s="36">
        <v>200.24</v>
      </c>
      <c r="D210" s="32" t="e">
        <f>SUMPRODUCT((Лист1!$D$12:$D$46=Report!A210)*(Лист1!$E$12:$E$46&gt;=Report!$E$1)*(Лист1!$E$12:$E$46&lt;=Report!$F$1)*Лист1!$L$12:$L$46)+SUMPRODUCT((Лист2!$D$12:$D$46=Report!A210)*(Лист2!$E$12:$E$46&gt;=Report!$E$1)*(Лист2!$E$12:$E$46&lt;=Report!$F$1)*Лист2!$L$12:$L$46)+SUMPRODUCT((Лист3!$D$12:$D$46=Report!A210)*(Лист3!$E$12:$E$46&gt;=Report!$E$1)*(Лист3!$E$12:$E$46&lt;=Report!$F$1)*Лист3!$L$12:$L$46)</f>
        <v>#VALUE!</v>
      </c>
    </row>
    <row r="211" spans="1:4" ht="37.5">
      <c r="A211" s="32" t="str">
        <f t="shared" si="5"/>
        <v>Е683ТВ799</v>
      </c>
      <c r="B211" s="34" t="s">
        <v>147</v>
      </c>
      <c r="C211" s="33"/>
      <c r="D211" s="32" t="e">
        <f>SUMPRODUCT((Лист1!$D$12:$D$46=Report!A211)*(Лист1!$E$12:$E$46&gt;=Report!$E$1)*(Лист1!$E$12:$E$46&lt;=Report!$F$1)*Лист1!$L$12:$L$46)+SUMPRODUCT((Лист2!$D$12:$D$46=Report!A211)*(Лист2!$E$12:$E$46&gt;=Report!$E$1)*(Лист2!$E$12:$E$46&lt;=Report!$F$1)*Лист2!$L$12:$L$46)+SUMPRODUCT((Лист3!$D$12:$D$46=Report!A211)*(Лист3!$E$12:$E$46&gt;=Report!$E$1)*(Лист3!$E$12:$E$46&lt;=Report!$F$1)*Лист3!$L$12:$L$46)</f>
        <v>#VALUE!</v>
      </c>
    </row>
    <row r="212" spans="1:4" ht="15.75">
      <c r="A212" s="32" t="str">
        <f t="shared" si="5"/>
        <v>Е683ТВ799</v>
      </c>
      <c r="B212" s="35" t="s">
        <v>148</v>
      </c>
      <c r="C212" s="35">
        <v>200.32</v>
      </c>
      <c r="D212" s="32" t="e">
        <f>SUMPRODUCT((Лист1!$D$12:$D$46=Report!A212)*(Лист1!$E$12:$E$46&gt;=Report!$E$1)*(Лист1!$E$12:$E$46&lt;=Report!$F$1)*Лист1!$L$12:$L$46)+SUMPRODUCT((Лист2!$D$12:$D$46=Report!A212)*(Лист2!$E$12:$E$46&gt;=Report!$E$1)*(Лист2!$E$12:$E$46&lt;=Report!$F$1)*Лист2!$L$12:$L$46)+SUMPRODUCT((Лист3!$D$12:$D$46=Report!A212)*(Лист3!$E$12:$E$46&gt;=Report!$E$1)*(Лист3!$E$12:$E$46&lt;=Report!$F$1)*Лист3!$L$12:$L$46)</f>
        <v>#VALUE!</v>
      </c>
    </row>
    <row r="213" spans="1:4" ht="15.75">
      <c r="A213" s="32" t="str">
        <f t="shared" si="5"/>
        <v>-</v>
      </c>
      <c r="B213" s="36" t="s">
        <v>5</v>
      </c>
      <c r="C213" s="36">
        <v>200.32</v>
      </c>
      <c r="D213" s="32" t="e">
        <f>SUMPRODUCT((Лист1!$D$12:$D$46=Report!A213)*(Лист1!$E$12:$E$46&gt;=Report!$E$1)*(Лист1!$E$12:$E$46&lt;=Report!$F$1)*Лист1!$L$12:$L$46)+SUMPRODUCT((Лист2!$D$12:$D$46=Report!A213)*(Лист2!$E$12:$E$46&gt;=Report!$E$1)*(Лист2!$E$12:$E$46&lt;=Report!$F$1)*Лист2!$L$12:$L$46)+SUMPRODUCT((Лист3!$D$12:$D$46=Report!A213)*(Лист3!$E$12:$E$46&gt;=Report!$E$1)*(Лист3!$E$12:$E$46&lt;=Report!$F$1)*Лист3!$L$12:$L$46)</f>
        <v>#VALUE!</v>
      </c>
    </row>
    <row r="214" spans="1:4" ht="37.5">
      <c r="A214" s="32" t="str">
        <f t="shared" si="5"/>
        <v>Е718ТВ799</v>
      </c>
      <c r="B214" s="34" t="s">
        <v>149</v>
      </c>
      <c r="C214" s="33"/>
      <c r="D214" s="32" t="e">
        <f>SUMPRODUCT((Лист1!$D$12:$D$46=Report!A214)*(Лист1!$E$12:$E$46&gt;=Report!$E$1)*(Лист1!$E$12:$E$46&lt;=Report!$F$1)*Лист1!$L$12:$L$46)+SUMPRODUCT((Лист2!$D$12:$D$46=Report!A214)*(Лист2!$E$12:$E$46&gt;=Report!$E$1)*(Лист2!$E$12:$E$46&lt;=Report!$F$1)*Лист2!$L$12:$L$46)+SUMPRODUCT((Лист3!$D$12:$D$46=Report!A214)*(Лист3!$E$12:$E$46&gt;=Report!$E$1)*(Лист3!$E$12:$E$46&lt;=Report!$F$1)*Лист3!$L$12:$L$46)</f>
        <v>#VALUE!</v>
      </c>
    </row>
    <row r="215" spans="1:4" ht="15.75">
      <c r="A215" s="32" t="str">
        <f t="shared" si="5"/>
        <v>Е718ТВ799</v>
      </c>
      <c r="B215" s="35" t="s">
        <v>150</v>
      </c>
      <c r="C215" s="35">
        <v>0</v>
      </c>
      <c r="D215" s="32" t="e">
        <f>SUMPRODUCT((Лист1!$D$12:$D$46=Report!A215)*(Лист1!$E$12:$E$46&gt;=Report!$E$1)*(Лист1!$E$12:$E$46&lt;=Report!$F$1)*Лист1!$L$12:$L$46)+SUMPRODUCT((Лист2!$D$12:$D$46=Report!A215)*(Лист2!$E$12:$E$46&gt;=Report!$E$1)*(Лист2!$E$12:$E$46&lt;=Report!$F$1)*Лист2!$L$12:$L$46)+SUMPRODUCT((Лист3!$D$12:$D$46=Report!A215)*(Лист3!$E$12:$E$46&gt;=Report!$E$1)*(Лист3!$E$12:$E$46&lt;=Report!$F$1)*Лист3!$L$12:$L$46)</f>
        <v>#VALUE!</v>
      </c>
    </row>
    <row r="216" spans="1:4" ht="15.75">
      <c r="A216" s="32" t="str">
        <f t="shared" si="5"/>
        <v>-</v>
      </c>
      <c r="B216" s="36" t="s">
        <v>5</v>
      </c>
      <c r="C216" s="36">
        <v>0</v>
      </c>
      <c r="D216" s="32" t="e">
        <f>SUMPRODUCT((Лист1!$D$12:$D$46=Report!A216)*(Лист1!$E$12:$E$46&gt;=Report!$E$1)*(Лист1!$E$12:$E$46&lt;=Report!$F$1)*Лист1!$L$12:$L$46)+SUMPRODUCT((Лист2!$D$12:$D$46=Report!A216)*(Лист2!$E$12:$E$46&gt;=Report!$E$1)*(Лист2!$E$12:$E$46&lt;=Report!$F$1)*Лист2!$L$12:$L$46)+SUMPRODUCT((Лист3!$D$12:$D$46=Report!A216)*(Лист3!$E$12:$E$46&gt;=Report!$E$1)*(Лист3!$E$12:$E$46&lt;=Report!$F$1)*Лист3!$L$12:$L$46)</f>
        <v>#VALUE!</v>
      </c>
    </row>
    <row r="217" spans="1:4" ht="37.5">
      <c r="A217" s="32" t="str">
        <f t="shared" si="5"/>
        <v>К377МН799</v>
      </c>
      <c r="B217" s="34" t="s">
        <v>151</v>
      </c>
      <c r="C217" s="33"/>
      <c r="D217" s="32" t="e">
        <f>SUMPRODUCT((Лист1!$D$12:$D$46=Report!A217)*(Лист1!$E$12:$E$46&gt;=Report!$E$1)*(Лист1!$E$12:$E$46&lt;=Report!$F$1)*Лист1!$L$12:$L$46)+SUMPRODUCT((Лист2!$D$12:$D$46=Report!A217)*(Лист2!$E$12:$E$46&gt;=Report!$E$1)*(Лист2!$E$12:$E$46&lt;=Report!$F$1)*Лист2!$L$12:$L$46)+SUMPRODUCT((Лист3!$D$12:$D$46=Report!A217)*(Лист3!$E$12:$E$46&gt;=Report!$E$1)*(Лист3!$E$12:$E$46&lt;=Report!$F$1)*Лист3!$L$12:$L$46)</f>
        <v>#VALUE!</v>
      </c>
    </row>
    <row r="218" spans="1:4" ht="15.75">
      <c r="A218" s="32" t="str">
        <f t="shared" si="5"/>
        <v>-</v>
      </c>
      <c r="B218" s="35" t="s">
        <v>5</v>
      </c>
      <c r="C218" s="35">
        <v>388.75</v>
      </c>
      <c r="D218" s="32" t="e">
        <f>SUMPRODUCT((Лист1!$D$12:$D$46=Report!A218)*(Лист1!$E$12:$E$46&gt;=Report!$E$1)*(Лист1!$E$12:$E$46&lt;=Report!$F$1)*Лист1!$L$12:$L$46)+SUMPRODUCT((Лист2!$D$12:$D$46=Report!A218)*(Лист2!$E$12:$E$46&gt;=Report!$E$1)*(Лист2!$E$12:$E$46&lt;=Report!$F$1)*Лист2!$L$12:$L$46)+SUMPRODUCT((Лист3!$D$12:$D$46=Report!A218)*(Лист3!$E$12:$E$46&gt;=Report!$E$1)*(Лист3!$E$12:$E$46&lt;=Report!$F$1)*Лист3!$L$12:$L$46)</f>
        <v>#VALUE!</v>
      </c>
    </row>
    <row r="219" spans="1:4" ht="15.75">
      <c r="A219" s="32" t="str">
        <f t="shared" si="5"/>
        <v>-</v>
      </c>
      <c r="B219" s="36" t="s">
        <v>5</v>
      </c>
      <c r="C219" s="36">
        <v>388.75</v>
      </c>
      <c r="D219" s="32" t="e">
        <f>SUMPRODUCT((Лист1!$D$12:$D$46=Report!A219)*(Лист1!$E$12:$E$46&gt;=Report!$E$1)*(Лист1!$E$12:$E$46&lt;=Report!$F$1)*Лист1!$L$12:$L$46)+SUMPRODUCT((Лист2!$D$12:$D$46=Report!A219)*(Лист2!$E$12:$E$46&gt;=Report!$E$1)*(Лист2!$E$12:$E$46&lt;=Report!$F$1)*Лист2!$L$12:$L$46)+SUMPRODUCT((Лист3!$D$12:$D$46=Report!A219)*(Лист3!$E$12:$E$46&gt;=Report!$E$1)*(Лист3!$E$12:$E$46&lt;=Report!$F$1)*Лист3!$L$12:$L$46)</f>
        <v>#VALUE!</v>
      </c>
    </row>
    <row r="220" spans="1:4" ht="37.5">
      <c r="A220" s="32" t="str">
        <f t="shared" si="5"/>
        <v>К378МН799</v>
      </c>
      <c r="B220" s="34" t="s">
        <v>152</v>
      </c>
      <c r="C220" s="33"/>
      <c r="D220" s="32" t="e">
        <f>SUMPRODUCT((Лист1!$D$12:$D$46=Report!A220)*(Лист1!$E$12:$E$46&gt;=Report!$E$1)*(Лист1!$E$12:$E$46&lt;=Report!$F$1)*Лист1!$L$12:$L$46)+SUMPRODUCT((Лист2!$D$12:$D$46=Report!A220)*(Лист2!$E$12:$E$46&gt;=Report!$E$1)*(Лист2!$E$12:$E$46&lt;=Report!$F$1)*Лист2!$L$12:$L$46)+SUMPRODUCT((Лист3!$D$12:$D$46=Report!A220)*(Лист3!$E$12:$E$46&gt;=Report!$E$1)*(Лист3!$E$12:$E$46&lt;=Report!$F$1)*Лист3!$L$12:$L$46)</f>
        <v>#VALUE!</v>
      </c>
    </row>
    <row r="221" spans="1:4" ht="15.75">
      <c r="A221" s="32" t="str">
        <f t="shared" si="5"/>
        <v>-</v>
      </c>
      <c r="B221" s="35" t="s">
        <v>5</v>
      </c>
      <c r="C221" s="35">
        <v>448.02</v>
      </c>
      <c r="D221" s="32" t="e">
        <f>SUMPRODUCT((Лист1!$D$12:$D$46=Report!A221)*(Лист1!$E$12:$E$46&gt;=Report!$E$1)*(Лист1!$E$12:$E$46&lt;=Report!$F$1)*Лист1!$L$12:$L$46)+SUMPRODUCT((Лист2!$D$12:$D$46=Report!A221)*(Лист2!$E$12:$E$46&gt;=Report!$E$1)*(Лист2!$E$12:$E$46&lt;=Report!$F$1)*Лист2!$L$12:$L$46)+SUMPRODUCT((Лист3!$D$12:$D$46=Report!A221)*(Лист3!$E$12:$E$46&gt;=Report!$E$1)*(Лист3!$E$12:$E$46&lt;=Report!$F$1)*Лист3!$L$12:$L$46)</f>
        <v>#VALUE!</v>
      </c>
    </row>
    <row r="222" spans="1:4" ht="15.75">
      <c r="A222" s="32" t="str">
        <f t="shared" si="5"/>
        <v>-</v>
      </c>
      <c r="B222" s="36" t="s">
        <v>5</v>
      </c>
      <c r="C222" s="36">
        <v>448.02</v>
      </c>
      <c r="D222" s="32" t="e">
        <f>SUMPRODUCT((Лист1!$D$12:$D$46=Report!A222)*(Лист1!$E$12:$E$46&gt;=Report!$E$1)*(Лист1!$E$12:$E$46&lt;=Report!$F$1)*Лист1!$L$12:$L$46)+SUMPRODUCT((Лист2!$D$12:$D$46=Report!A222)*(Лист2!$E$12:$E$46&gt;=Report!$E$1)*(Лист2!$E$12:$E$46&lt;=Report!$F$1)*Лист2!$L$12:$L$46)+SUMPRODUCT((Лист3!$D$12:$D$46=Report!A222)*(Лист3!$E$12:$E$46&gt;=Report!$E$1)*(Лист3!$E$12:$E$46&lt;=Report!$F$1)*Лист3!$L$12:$L$46)</f>
        <v>#VALUE!</v>
      </c>
    </row>
    <row r="223" spans="1:4" ht="37.5">
      <c r="A223" s="32" t="str">
        <f t="shared" si="5"/>
        <v>К432МН799</v>
      </c>
      <c r="B223" s="34" t="s">
        <v>153</v>
      </c>
      <c r="C223" s="33"/>
      <c r="D223" s="32" t="e">
        <f>SUMPRODUCT((Лист1!$D$12:$D$46=Report!A223)*(Лист1!$E$12:$E$46&gt;=Report!$E$1)*(Лист1!$E$12:$E$46&lt;=Report!$F$1)*Лист1!$L$12:$L$46)+SUMPRODUCT((Лист2!$D$12:$D$46=Report!A223)*(Лист2!$E$12:$E$46&gt;=Report!$E$1)*(Лист2!$E$12:$E$46&lt;=Report!$F$1)*Лист2!$L$12:$L$46)+SUMPRODUCT((Лист3!$D$12:$D$46=Report!A223)*(Лист3!$E$12:$E$46&gt;=Report!$E$1)*(Лист3!$E$12:$E$46&lt;=Report!$F$1)*Лист3!$L$12:$L$46)</f>
        <v>#VALUE!</v>
      </c>
    </row>
    <row r="224" spans="1:4" ht="15.75">
      <c r="A224" s="32" t="str">
        <f t="shared" si="5"/>
        <v>-</v>
      </c>
      <c r="B224" s="35" t="s">
        <v>5</v>
      </c>
      <c r="C224" s="35">
        <v>293.14</v>
      </c>
      <c r="D224" s="32" t="e">
        <f>SUMPRODUCT((Лист1!$D$12:$D$46=Report!A224)*(Лист1!$E$12:$E$46&gt;=Report!$E$1)*(Лист1!$E$12:$E$46&lt;=Report!$F$1)*Лист1!$L$12:$L$46)+SUMPRODUCT((Лист2!$D$12:$D$46=Report!A224)*(Лист2!$E$12:$E$46&gt;=Report!$E$1)*(Лист2!$E$12:$E$46&lt;=Report!$F$1)*Лист2!$L$12:$L$46)+SUMPRODUCT((Лист3!$D$12:$D$46=Report!A224)*(Лист3!$E$12:$E$46&gt;=Report!$E$1)*(Лист3!$E$12:$E$46&lt;=Report!$F$1)*Лист3!$L$12:$L$46)</f>
        <v>#VALUE!</v>
      </c>
    </row>
    <row r="225" spans="1:4" ht="15.75">
      <c r="A225" s="32" t="str">
        <f t="shared" si="5"/>
        <v>-</v>
      </c>
      <c r="B225" s="36" t="s">
        <v>5</v>
      </c>
      <c r="C225" s="36">
        <v>293.14</v>
      </c>
      <c r="D225" s="32" t="e">
        <f>SUMPRODUCT((Лист1!$D$12:$D$46=Report!A225)*(Лист1!$E$12:$E$46&gt;=Report!$E$1)*(Лист1!$E$12:$E$46&lt;=Report!$F$1)*Лист1!$L$12:$L$46)+SUMPRODUCT((Лист2!$D$12:$D$46=Report!A225)*(Лист2!$E$12:$E$46&gt;=Report!$E$1)*(Лист2!$E$12:$E$46&lt;=Report!$F$1)*Лист2!$L$12:$L$46)+SUMPRODUCT((Лист3!$D$12:$D$46=Report!A225)*(Лист3!$E$12:$E$46&gt;=Report!$E$1)*(Лист3!$E$12:$E$46&lt;=Report!$F$1)*Лист3!$L$12:$L$46)</f>
        <v>#VALUE!</v>
      </c>
    </row>
    <row r="226" spans="1:4" ht="37.5">
      <c r="A226" s="32" t="str">
        <f t="shared" si="5"/>
        <v>К441МН799</v>
      </c>
      <c r="B226" s="34" t="s">
        <v>154</v>
      </c>
      <c r="C226" s="33"/>
      <c r="D226" s="32" t="e">
        <f>SUMPRODUCT((Лист1!$D$12:$D$46=Report!A226)*(Лист1!$E$12:$E$46&gt;=Report!$E$1)*(Лист1!$E$12:$E$46&lt;=Report!$F$1)*Лист1!$L$12:$L$46)+SUMPRODUCT((Лист2!$D$12:$D$46=Report!A226)*(Лист2!$E$12:$E$46&gt;=Report!$E$1)*(Лист2!$E$12:$E$46&lt;=Report!$F$1)*Лист2!$L$12:$L$46)+SUMPRODUCT((Лист3!$D$12:$D$46=Report!A226)*(Лист3!$E$12:$E$46&gt;=Report!$E$1)*(Лист3!$E$12:$E$46&lt;=Report!$F$1)*Лист3!$L$12:$L$46)</f>
        <v>#VALUE!</v>
      </c>
    </row>
    <row r="227" spans="1:4" ht="15.75">
      <c r="A227" s="32" t="str">
        <f t="shared" si="5"/>
        <v>-</v>
      </c>
      <c r="B227" s="35" t="s">
        <v>5</v>
      </c>
      <c r="C227" s="35">
        <v>348.5</v>
      </c>
      <c r="D227" s="32" t="e">
        <f>SUMPRODUCT((Лист1!$D$12:$D$46=Report!A227)*(Лист1!$E$12:$E$46&gt;=Report!$E$1)*(Лист1!$E$12:$E$46&lt;=Report!$F$1)*Лист1!$L$12:$L$46)+SUMPRODUCT((Лист2!$D$12:$D$46=Report!A227)*(Лист2!$E$12:$E$46&gt;=Report!$E$1)*(Лист2!$E$12:$E$46&lt;=Report!$F$1)*Лист2!$L$12:$L$46)+SUMPRODUCT((Лист3!$D$12:$D$46=Report!A227)*(Лист3!$E$12:$E$46&gt;=Report!$E$1)*(Лист3!$E$12:$E$46&lt;=Report!$F$1)*Лист3!$L$12:$L$46)</f>
        <v>#VALUE!</v>
      </c>
    </row>
    <row r="228" spans="1:4" ht="15.75">
      <c r="A228" s="32" t="str">
        <f t="shared" ref="A228:A291" si="6">IF(LEN(SUBSTITUTE(SUBSTITUTE(B228," ",""),"КАМАЗ",""))=0,"-",SUBSTITUTE(SUBSTITUTE(B228," ",""),"КАМАЗ",""))</f>
        <v>-</v>
      </c>
      <c r="B228" s="36" t="s">
        <v>5</v>
      </c>
      <c r="C228" s="36">
        <v>348.5</v>
      </c>
      <c r="D228" s="32" t="e">
        <f>SUMPRODUCT((Лист1!$D$12:$D$46=Report!A228)*(Лист1!$E$12:$E$46&gt;=Report!$E$1)*(Лист1!$E$12:$E$46&lt;=Report!$F$1)*Лист1!$L$12:$L$46)+SUMPRODUCT((Лист2!$D$12:$D$46=Report!A228)*(Лист2!$E$12:$E$46&gt;=Report!$E$1)*(Лист2!$E$12:$E$46&lt;=Report!$F$1)*Лист2!$L$12:$L$46)+SUMPRODUCT((Лист3!$D$12:$D$46=Report!A228)*(Лист3!$E$12:$E$46&gt;=Report!$E$1)*(Лист3!$E$12:$E$46&lt;=Report!$F$1)*Лист3!$L$12:$L$46)</f>
        <v>#VALUE!</v>
      </c>
    </row>
    <row r="229" spans="1:4" ht="37.5">
      <c r="A229" s="32" t="str">
        <f t="shared" si="6"/>
        <v>К492МН799</v>
      </c>
      <c r="B229" s="34" t="s">
        <v>155</v>
      </c>
      <c r="C229" s="33"/>
      <c r="D229" s="32" t="e">
        <f>SUMPRODUCT((Лист1!$D$12:$D$46=Report!A229)*(Лист1!$E$12:$E$46&gt;=Report!$E$1)*(Лист1!$E$12:$E$46&lt;=Report!$F$1)*Лист1!$L$12:$L$46)+SUMPRODUCT((Лист2!$D$12:$D$46=Report!A229)*(Лист2!$E$12:$E$46&gt;=Report!$E$1)*(Лист2!$E$12:$E$46&lt;=Report!$F$1)*Лист2!$L$12:$L$46)+SUMPRODUCT((Лист3!$D$12:$D$46=Report!A229)*(Лист3!$E$12:$E$46&gt;=Report!$E$1)*(Лист3!$E$12:$E$46&lt;=Report!$F$1)*Лист3!$L$12:$L$46)</f>
        <v>#VALUE!</v>
      </c>
    </row>
    <row r="230" spans="1:4" ht="15.75">
      <c r="A230" s="32" t="str">
        <f t="shared" si="6"/>
        <v>-</v>
      </c>
      <c r="B230" s="35" t="s">
        <v>5</v>
      </c>
      <c r="C230" s="35">
        <v>300.62</v>
      </c>
      <c r="D230" s="32" t="e">
        <f>SUMPRODUCT((Лист1!$D$12:$D$46=Report!A230)*(Лист1!$E$12:$E$46&gt;=Report!$E$1)*(Лист1!$E$12:$E$46&lt;=Report!$F$1)*Лист1!$L$12:$L$46)+SUMPRODUCT((Лист2!$D$12:$D$46=Report!A230)*(Лист2!$E$12:$E$46&gt;=Report!$E$1)*(Лист2!$E$12:$E$46&lt;=Report!$F$1)*Лист2!$L$12:$L$46)+SUMPRODUCT((Лист3!$D$12:$D$46=Report!A230)*(Лист3!$E$12:$E$46&gt;=Report!$E$1)*(Лист3!$E$12:$E$46&lt;=Report!$F$1)*Лист3!$L$12:$L$46)</f>
        <v>#VALUE!</v>
      </c>
    </row>
    <row r="231" spans="1:4" ht="15.75">
      <c r="A231" s="32" t="str">
        <f t="shared" si="6"/>
        <v>-</v>
      </c>
      <c r="B231" s="36" t="s">
        <v>5</v>
      </c>
      <c r="C231" s="36">
        <v>300.62</v>
      </c>
      <c r="D231" s="32" t="e">
        <f>SUMPRODUCT((Лист1!$D$12:$D$46=Report!A231)*(Лист1!$E$12:$E$46&gt;=Report!$E$1)*(Лист1!$E$12:$E$46&lt;=Report!$F$1)*Лист1!$L$12:$L$46)+SUMPRODUCT((Лист2!$D$12:$D$46=Report!A231)*(Лист2!$E$12:$E$46&gt;=Report!$E$1)*(Лист2!$E$12:$E$46&lt;=Report!$F$1)*Лист2!$L$12:$L$46)+SUMPRODUCT((Лист3!$D$12:$D$46=Report!A231)*(Лист3!$E$12:$E$46&gt;=Report!$E$1)*(Лист3!$E$12:$E$46&lt;=Report!$F$1)*Лист3!$L$12:$L$46)</f>
        <v>#VALUE!</v>
      </c>
    </row>
    <row r="232" spans="1:4" ht="37.5">
      <c r="A232" s="32" t="str">
        <f t="shared" si="6"/>
        <v>К537КН799</v>
      </c>
      <c r="B232" s="34" t="s">
        <v>156</v>
      </c>
      <c r="C232" s="33"/>
      <c r="D232" s="32" t="e">
        <f>SUMPRODUCT((Лист1!$D$12:$D$46=Report!A232)*(Лист1!$E$12:$E$46&gt;=Report!$E$1)*(Лист1!$E$12:$E$46&lt;=Report!$F$1)*Лист1!$L$12:$L$46)+SUMPRODUCT((Лист2!$D$12:$D$46=Report!A232)*(Лист2!$E$12:$E$46&gt;=Report!$E$1)*(Лист2!$E$12:$E$46&lt;=Report!$F$1)*Лист2!$L$12:$L$46)+SUMPRODUCT((Лист3!$D$12:$D$46=Report!A232)*(Лист3!$E$12:$E$46&gt;=Report!$E$1)*(Лист3!$E$12:$E$46&lt;=Report!$F$1)*Лист3!$L$12:$L$46)</f>
        <v>#VALUE!</v>
      </c>
    </row>
    <row r="233" spans="1:4" ht="15.75">
      <c r="A233" s="32" t="str">
        <f t="shared" si="6"/>
        <v>-</v>
      </c>
      <c r="B233" s="35" t="s">
        <v>5</v>
      </c>
      <c r="C233" s="35">
        <v>0</v>
      </c>
      <c r="D233" s="32" t="e">
        <f>SUMPRODUCT((Лист1!$D$12:$D$46=Report!A233)*(Лист1!$E$12:$E$46&gt;=Report!$E$1)*(Лист1!$E$12:$E$46&lt;=Report!$F$1)*Лист1!$L$12:$L$46)+SUMPRODUCT((Лист2!$D$12:$D$46=Report!A233)*(Лист2!$E$12:$E$46&gt;=Report!$E$1)*(Лист2!$E$12:$E$46&lt;=Report!$F$1)*Лист2!$L$12:$L$46)+SUMPRODUCT((Лист3!$D$12:$D$46=Report!A233)*(Лист3!$E$12:$E$46&gt;=Report!$E$1)*(Лист3!$E$12:$E$46&lt;=Report!$F$1)*Лист3!$L$12:$L$46)</f>
        <v>#VALUE!</v>
      </c>
    </row>
    <row r="234" spans="1:4" ht="15.75">
      <c r="A234" s="32" t="str">
        <f t="shared" si="6"/>
        <v>-</v>
      </c>
      <c r="B234" s="36" t="s">
        <v>5</v>
      </c>
      <c r="C234" s="36">
        <v>0</v>
      </c>
      <c r="D234" s="32" t="e">
        <f>SUMPRODUCT((Лист1!$D$12:$D$46=Report!A234)*(Лист1!$E$12:$E$46&gt;=Report!$E$1)*(Лист1!$E$12:$E$46&lt;=Report!$F$1)*Лист1!$L$12:$L$46)+SUMPRODUCT((Лист2!$D$12:$D$46=Report!A234)*(Лист2!$E$12:$E$46&gt;=Report!$E$1)*(Лист2!$E$12:$E$46&lt;=Report!$F$1)*Лист2!$L$12:$L$46)+SUMPRODUCT((Лист3!$D$12:$D$46=Report!A234)*(Лист3!$E$12:$E$46&gt;=Report!$E$1)*(Лист3!$E$12:$E$46&lt;=Report!$F$1)*Лист3!$L$12:$L$46)</f>
        <v>#VALUE!</v>
      </c>
    </row>
    <row r="235" spans="1:4" ht="37.5">
      <c r="A235" s="32" t="str">
        <f t="shared" si="6"/>
        <v>К540КН799</v>
      </c>
      <c r="B235" s="34" t="s">
        <v>157</v>
      </c>
      <c r="C235" s="33"/>
      <c r="D235" s="32" t="e">
        <f>SUMPRODUCT((Лист1!$D$12:$D$46=Report!A235)*(Лист1!$E$12:$E$46&gt;=Report!$E$1)*(Лист1!$E$12:$E$46&lt;=Report!$F$1)*Лист1!$L$12:$L$46)+SUMPRODUCT((Лист2!$D$12:$D$46=Report!A235)*(Лист2!$E$12:$E$46&gt;=Report!$E$1)*(Лист2!$E$12:$E$46&lt;=Report!$F$1)*Лист2!$L$12:$L$46)+SUMPRODUCT((Лист3!$D$12:$D$46=Report!A235)*(Лист3!$E$12:$E$46&gt;=Report!$E$1)*(Лист3!$E$12:$E$46&lt;=Report!$F$1)*Лист3!$L$12:$L$46)</f>
        <v>#VALUE!</v>
      </c>
    </row>
    <row r="236" spans="1:4" ht="15.75">
      <c r="A236" s="32" t="str">
        <f t="shared" si="6"/>
        <v>К540КН799</v>
      </c>
      <c r="B236" s="35" t="s">
        <v>158</v>
      </c>
      <c r="C236" s="35">
        <v>0</v>
      </c>
      <c r="D236" s="32" t="e">
        <f>SUMPRODUCT((Лист1!$D$12:$D$46=Report!A236)*(Лист1!$E$12:$E$46&gt;=Report!$E$1)*(Лист1!$E$12:$E$46&lt;=Report!$F$1)*Лист1!$L$12:$L$46)+SUMPRODUCT((Лист2!$D$12:$D$46=Report!A236)*(Лист2!$E$12:$E$46&gt;=Report!$E$1)*(Лист2!$E$12:$E$46&lt;=Report!$F$1)*Лист2!$L$12:$L$46)+SUMPRODUCT((Лист3!$D$12:$D$46=Report!A236)*(Лист3!$E$12:$E$46&gt;=Report!$E$1)*(Лист3!$E$12:$E$46&lt;=Report!$F$1)*Лист3!$L$12:$L$46)</f>
        <v>#VALUE!</v>
      </c>
    </row>
    <row r="237" spans="1:4" ht="15.75">
      <c r="A237" s="32" t="str">
        <f t="shared" si="6"/>
        <v>-</v>
      </c>
      <c r="B237" s="36" t="s">
        <v>5</v>
      </c>
      <c r="C237" s="36">
        <v>0</v>
      </c>
      <c r="D237" s="32" t="e">
        <f>SUMPRODUCT((Лист1!$D$12:$D$46=Report!A237)*(Лист1!$E$12:$E$46&gt;=Report!$E$1)*(Лист1!$E$12:$E$46&lt;=Report!$F$1)*Лист1!$L$12:$L$46)+SUMPRODUCT((Лист2!$D$12:$D$46=Report!A237)*(Лист2!$E$12:$E$46&gt;=Report!$E$1)*(Лист2!$E$12:$E$46&lt;=Report!$F$1)*Лист2!$L$12:$L$46)+SUMPRODUCT((Лист3!$D$12:$D$46=Report!A237)*(Лист3!$E$12:$E$46&gt;=Report!$E$1)*(Лист3!$E$12:$E$46&lt;=Report!$F$1)*Лист3!$L$12:$L$46)</f>
        <v>#VALUE!</v>
      </c>
    </row>
    <row r="238" spans="1:4" ht="37.5">
      <c r="A238" s="32" t="str">
        <f t="shared" si="6"/>
        <v>К561КН799</v>
      </c>
      <c r="B238" s="34" t="s">
        <v>159</v>
      </c>
      <c r="C238" s="33"/>
      <c r="D238" s="32" t="e">
        <f>SUMPRODUCT((Лист1!$D$12:$D$46=Report!A238)*(Лист1!$E$12:$E$46&gt;=Report!$E$1)*(Лист1!$E$12:$E$46&lt;=Report!$F$1)*Лист1!$L$12:$L$46)+SUMPRODUCT((Лист2!$D$12:$D$46=Report!A238)*(Лист2!$E$12:$E$46&gt;=Report!$E$1)*(Лист2!$E$12:$E$46&lt;=Report!$F$1)*Лист2!$L$12:$L$46)+SUMPRODUCT((Лист3!$D$12:$D$46=Report!A238)*(Лист3!$E$12:$E$46&gt;=Report!$E$1)*(Лист3!$E$12:$E$46&lt;=Report!$F$1)*Лист3!$L$12:$L$46)</f>
        <v>#VALUE!</v>
      </c>
    </row>
    <row r="239" spans="1:4" ht="15.75">
      <c r="A239" s="32" t="str">
        <f t="shared" si="6"/>
        <v>К561КН799</v>
      </c>
      <c r="B239" s="35" t="s">
        <v>21</v>
      </c>
      <c r="C239" s="35">
        <v>425.79</v>
      </c>
      <c r="D239" s="32" t="e">
        <f>SUMPRODUCT((Лист1!$D$12:$D$46=Report!A239)*(Лист1!$E$12:$E$46&gt;=Report!$E$1)*(Лист1!$E$12:$E$46&lt;=Report!$F$1)*Лист1!$L$12:$L$46)+SUMPRODUCT((Лист2!$D$12:$D$46=Report!A239)*(Лист2!$E$12:$E$46&gt;=Report!$E$1)*(Лист2!$E$12:$E$46&lt;=Report!$F$1)*Лист2!$L$12:$L$46)+SUMPRODUCT((Лист3!$D$12:$D$46=Report!A239)*(Лист3!$E$12:$E$46&gt;=Report!$E$1)*(Лист3!$E$12:$E$46&lt;=Report!$F$1)*Лист3!$L$12:$L$46)</f>
        <v>#VALUE!</v>
      </c>
    </row>
    <row r="240" spans="1:4" ht="15.75">
      <c r="A240" s="32" t="str">
        <f t="shared" si="6"/>
        <v>-</v>
      </c>
      <c r="B240" s="36" t="s">
        <v>5</v>
      </c>
      <c r="C240" s="36">
        <v>425.79</v>
      </c>
      <c r="D240" s="32" t="e">
        <f>SUMPRODUCT((Лист1!$D$12:$D$46=Report!A240)*(Лист1!$E$12:$E$46&gt;=Report!$E$1)*(Лист1!$E$12:$E$46&lt;=Report!$F$1)*Лист1!$L$12:$L$46)+SUMPRODUCT((Лист2!$D$12:$D$46=Report!A240)*(Лист2!$E$12:$E$46&gt;=Report!$E$1)*(Лист2!$E$12:$E$46&lt;=Report!$F$1)*Лист2!$L$12:$L$46)+SUMPRODUCT((Лист3!$D$12:$D$46=Report!A240)*(Лист3!$E$12:$E$46&gt;=Report!$E$1)*(Лист3!$E$12:$E$46&lt;=Report!$F$1)*Лист3!$L$12:$L$46)</f>
        <v>#VALUE!</v>
      </c>
    </row>
    <row r="241" spans="1:4" ht="37.5">
      <c r="A241" s="32" t="str">
        <f t="shared" si="6"/>
        <v>К648КН799</v>
      </c>
      <c r="B241" s="34" t="s">
        <v>160</v>
      </c>
      <c r="C241" s="33"/>
      <c r="D241" s="32" t="e">
        <f>SUMPRODUCT((Лист1!$D$12:$D$46=Report!A241)*(Лист1!$E$12:$E$46&gt;=Report!$E$1)*(Лист1!$E$12:$E$46&lt;=Report!$F$1)*Лист1!$L$12:$L$46)+SUMPRODUCT((Лист2!$D$12:$D$46=Report!A241)*(Лист2!$E$12:$E$46&gt;=Report!$E$1)*(Лист2!$E$12:$E$46&lt;=Report!$F$1)*Лист2!$L$12:$L$46)+SUMPRODUCT((Лист3!$D$12:$D$46=Report!A241)*(Лист3!$E$12:$E$46&gt;=Report!$E$1)*(Лист3!$E$12:$E$46&lt;=Report!$F$1)*Лист3!$L$12:$L$46)</f>
        <v>#VALUE!</v>
      </c>
    </row>
    <row r="242" spans="1:4" ht="15.75">
      <c r="A242" s="32" t="str">
        <f t="shared" si="6"/>
        <v>К648КН799</v>
      </c>
      <c r="B242" s="35" t="s">
        <v>22</v>
      </c>
      <c r="C242" s="35">
        <v>0</v>
      </c>
      <c r="D242" s="32" t="e">
        <f>SUMPRODUCT((Лист1!$D$12:$D$46=Report!A242)*(Лист1!$E$12:$E$46&gt;=Report!$E$1)*(Лист1!$E$12:$E$46&lt;=Report!$F$1)*Лист1!$L$12:$L$46)+SUMPRODUCT((Лист2!$D$12:$D$46=Report!A242)*(Лист2!$E$12:$E$46&gt;=Report!$E$1)*(Лист2!$E$12:$E$46&lt;=Report!$F$1)*Лист2!$L$12:$L$46)+SUMPRODUCT((Лист3!$D$12:$D$46=Report!A242)*(Лист3!$E$12:$E$46&gt;=Report!$E$1)*(Лист3!$E$12:$E$46&lt;=Report!$F$1)*Лист3!$L$12:$L$46)</f>
        <v>#VALUE!</v>
      </c>
    </row>
    <row r="243" spans="1:4" ht="15.75">
      <c r="A243" s="32" t="str">
        <f t="shared" si="6"/>
        <v>-</v>
      </c>
      <c r="B243" s="36" t="s">
        <v>5</v>
      </c>
      <c r="C243" s="36">
        <v>0</v>
      </c>
      <c r="D243" s="32" t="e">
        <f>SUMPRODUCT((Лист1!$D$12:$D$46=Report!A243)*(Лист1!$E$12:$E$46&gt;=Report!$E$1)*(Лист1!$E$12:$E$46&lt;=Report!$F$1)*Лист1!$L$12:$L$46)+SUMPRODUCT((Лист2!$D$12:$D$46=Report!A243)*(Лист2!$E$12:$E$46&gt;=Report!$E$1)*(Лист2!$E$12:$E$46&lt;=Report!$F$1)*Лист2!$L$12:$L$46)+SUMPRODUCT((Лист3!$D$12:$D$46=Report!A243)*(Лист3!$E$12:$E$46&gt;=Report!$E$1)*(Лист3!$E$12:$E$46&lt;=Report!$F$1)*Лист3!$L$12:$L$46)</f>
        <v>#VALUE!</v>
      </c>
    </row>
    <row r="244" spans="1:4" ht="37.5">
      <c r="A244" s="32" t="str">
        <f t="shared" si="6"/>
        <v>М042НВ799</v>
      </c>
      <c r="B244" s="34" t="s">
        <v>161</v>
      </c>
      <c r="C244" s="33"/>
      <c r="D244" s="32" t="e">
        <f>SUMPRODUCT((Лист1!$D$12:$D$46=Report!A244)*(Лист1!$E$12:$E$46&gt;=Report!$E$1)*(Лист1!$E$12:$E$46&lt;=Report!$F$1)*Лист1!$L$12:$L$46)+SUMPRODUCT((Лист2!$D$12:$D$46=Report!A244)*(Лист2!$E$12:$E$46&gt;=Report!$E$1)*(Лист2!$E$12:$E$46&lt;=Report!$F$1)*Лист2!$L$12:$L$46)+SUMPRODUCT((Лист3!$D$12:$D$46=Report!A244)*(Лист3!$E$12:$E$46&gt;=Report!$E$1)*(Лист3!$E$12:$E$46&lt;=Report!$F$1)*Лист3!$L$12:$L$46)</f>
        <v>#VALUE!</v>
      </c>
    </row>
    <row r="245" spans="1:4" ht="15.75">
      <c r="A245" s="32" t="str">
        <f t="shared" si="6"/>
        <v>-</v>
      </c>
      <c r="B245" s="35" t="s">
        <v>5</v>
      </c>
      <c r="C245" s="35">
        <v>191.04</v>
      </c>
      <c r="D245" s="32" t="e">
        <f>SUMPRODUCT((Лист1!$D$12:$D$46=Report!A245)*(Лист1!$E$12:$E$46&gt;=Report!$E$1)*(Лист1!$E$12:$E$46&lt;=Report!$F$1)*Лист1!$L$12:$L$46)+SUMPRODUCT((Лист2!$D$12:$D$46=Report!A245)*(Лист2!$E$12:$E$46&gt;=Report!$E$1)*(Лист2!$E$12:$E$46&lt;=Report!$F$1)*Лист2!$L$12:$L$46)+SUMPRODUCT((Лист3!$D$12:$D$46=Report!A245)*(Лист3!$E$12:$E$46&gt;=Report!$E$1)*(Лист3!$E$12:$E$46&lt;=Report!$F$1)*Лист3!$L$12:$L$46)</f>
        <v>#VALUE!</v>
      </c>
    </row>
    <row r="246" spans="1:4" ht="15.75">
      <c r="A246" s="32" t="str">
        <f t="shared" si="6"/>
        <v>-</v>
      </c>
      <c r="B246" s="36" t="s">
        <v>5</v>
      </c>
      <c r="C246" s="36">
        <v>191.04</v>
      </c>
      <c r="D246" s="32" t="e">
        <f>SUMPRODUCT((Лист1!$D$12:$D$46=Report!A246)*(Лист1!$E$12:$E$46&gt;=Report!$E$1)*(Лист1!$E$12:$E$46&lt;=Report!$F$1)*Лист1!$L$12:$L$46)+SUMPRODUCT((Лист2!$D$12:$D$46=Report!A246)*(Лист2!$E$12:$E$46&gt;=Report!$E$1)*(Лист2!$E$12:$E$46&lt;=Report!$F$1)*Лист2!$L$12:$L$46)+SUMPRODUCT((Лист3!$D$12:$D$46=Report!A246)*(Лист3!$E$12:$E$46&gt;=Report!$E$1)*(Лист3!$E$12:$E$46&lt;=Report!$F$1)*Лист3!$L$12:$L$46)</f>
        <v>#VALUE!</v>
      </c>
    </row>
    <row r="247" spans="1:4" ht="37.5">
      <c r="A247" s="32" t="str">
        <f t="shared" si="6"/>
        <v>М047НВ799</v>
      </c>
      <c r="B247" s="34" t="s">
        <v>162</v>
      </c>
      <c r="C247" s="33"/>
      <c r="D247" s="32" t="e">
        <f>SUMPRODUCT((Лист1!$D$12:$D$46=Report!A247)*(Лист1!$E$12:$E$46&gt;=Report!$E$1)*(Лист1!$E$12:$E$46&lt;=Report!$F$1)*Лист1!$L$12:$L$46)+SUMPRODUCT((Лист2!$D$12:$D$46=Report!A247)*(Лист2!$E$12:$E$46&gt;=Report!$E$1)*(Лист2!$E$12:$E$46&lt;=Report!$F$1)*Лист2!$L$12:$L$46)+SUMPRODUCT((Лист3!$D$12:$D$46=Report!A247)*(Лист3!$E$12:$E$46&gt;=Report!$E$1)*(Лист3!$E$12:$E$46&lt;=Report!$F$1)*Лист3!$L$12:$L$46)</f>
        <v>#VALUE!</v>
      </c>
    </row>
    <row r="248" spans="1:4" ht="15.75">
      <c r="A248" s="32" t="str">
        <f t="shared" si="6"/>
        <v>-</v>
      </c>
      <c r="B248" s="35" t="s">
        <v>5</v>
      </c>
      <c r="C248" s="35">
        <v>383.68</v>
      </c>
      <c r="D248" s="32" t="e">
        <f>SUMPRODUCT((Лист1!$D$12:$D$46=Report!A248)*(Лист1!$E$12:$E$46&gt;=Report!$E$1)*(Лист1!$E$12:$E$46&lt;=Report!$F$1)*Лист1!$L$12:$L$46)+SUMPRODUCT((Лист2!$D$12:$D$46=Report!A248)*(Лист2!$E$12:$E$46&gt;=Report!$E$1)*(Лист2!$E$12:$E$46&lt;=Report!$F$1)*Лист2!$L$12:$L$46)+SUMPRODUCT((Лист3!$D$12:$D$46=Report!A248)*(Лист3!$E$12:$E$46&gt;=Report!$E$1)*(Лист3!$E$12:$E$46&lt;=Report!$F$1)*Лист3!$L$12:$L$46)</f>
        <v>#VALUE!</v>
      </c>
    </row>
    <row r="249" spans="1:4" ht="15.75">
      <c r="A249" s="32" t="str">
        <f t="shared" si="6"/>
        <v>-</v>
      </c>
      <c r="B249" s="36" t="s">
        <v>5</v>
      </c>
      <c r="C249" s="36">
        <v>383.68</v>
      </c>
      <c r="D249" s="32" t="e">
        <f>SUMPRODUCT((Лист1!$D$12:$D$46=Report!A249)*(Лист1!$E$12:$E$46&gt;=Report!$E$1)*(Лист1!$E$12:$E$46&lt;=Report!$F$1)*Лист1!$L$12:$L$46)+SUMPRODUCT((Лист2!$D$12:$D$46=Report!A249)*(Лист2!$E$12:$E$46&gt;=Report!$E$1)*(Лист2!$E$12:$E$46&lt;=Report!$F$1)*Лист2!$L$12:$L$46)+SUMPRODUCT((Лист3!$D$12:$D$46=Report!A249)*(Лист3!$E$12:$E$46&gt;=Report!$E$1)*(Лист3!$E$12:$E$46&lt;=Report!$F$1)*Лист3!$L$12:$L$46)</f>
        <v>#VALUE!</v>
      </c>
    </row>
    <row r="250" spans="1:4" ht="37.5">
      <c r="A250" s="32" t="str">
        <f t="shared" si="6"/>
        <v>М073НВ799</v>
      </c>
      <c r="B250" s="34" t="s">
        <v>163</v>
      </c>
      <c r="C250" s="33"/>
      <c r="D250" s="32" t="e">
        <f>SUMPRODUCT((Лист1!$D$12:$D$46=Report!A250)*(Лист1!$E$12:$E$46&gt;=Report!$E$1)*(Лист1!$E$12:$E$46&lt;=Report!$F$1)*Лист1!$L$12:$L$46)+SUMPRODUCT((Лист2!$D$12:$D$46=Report!A250)*(Лист2!$E$12:$E$46&gt;=Report!$E$1)*(Лист2!$E$12:$E$46&lt;=Report!$F$1)*Лист2!$L$12:$L$46)+SUMPRODUCT((Лист3!$D$12:$D$46=Report!A250)*(Лист3!$E$12:$E$46&gt;=Report!$E$1)*(Лист3!$E$12:$E$46&lt;=Report!$F$1)*Лист3!$L$12:$L$46)</f>
        <v>#VALUE!</v>
      </c>
    </row>
    <row r="251" spans="1:4" ht="15.75">
      <c r="A251" s="32" t="str">
        <f t="shared" si="6"/>
        <v>-</v>
      </c>
      <c r="B251" s="35" t="s">
        <v>5</v>
      </c>
      <c r="C251" s="35">
        <v>0</v>
      </c>
      <c r="D251" s="32" t="e">
        <f>SUMPRODUCT((Лист1!$D$12:$D$46=Report!A251)*(Лист1!$E$12:$E$46&gt;=Report!$E$1)*(Лист1!$E$12:$E$46&lt;=Report!$F$1)*Лист1!$L$12:$L$46)+SUMPRODUCT((Лист2!$D$12:$D$46=Report!A251)*(Лист2!$E$12:$E$46&gt;=Report!$E$1)*(Лист2!$E$12:$E$46&lt;=Report!$F$1)*Лист2!$L$12:$L$46)+SUMPRODUCT((Лист3!$D$12:$D$46=Report!A251)*(Лист3!$E$12:$E$46&gt;=Report!$E$1)*(Лист3!$E$12:$E$46&lt;=Report!$F$1)*Лист3!$L$12:$L$46)</f>
        <v>#VALUE!</v>
      </c>
    </row>
    <row r="252" spans="1:4" ht="15.75">
      <c r="A252" s="32" t="str">
        <f t="shared" si="6"/>
        <v>-</v>
      </c>
      <c r="B252" s="36" t="s">
        <v>5</v>
      </c>
      <c r="C252" s="36">
        <v>0</v>
      </c>
      <c r="D252" s="32" t="e">
        <f>SUMPRODUCT((Лист1!$D$12:$D$46=Report!A252)*(Лист1!$E$12:$E$46&gt;=Report!$E$1)*(Лист1!$E$12:$E$46&lt;=Report!$F$1)*Лист1!$L$12:$L$46)+SUMPRODUCT((Лист2!$D$12:$D$46=Report!A252)*(Лист2!$E$12:$E$46&gt;=Report!$E$1)*(Лист2!$E$12:$E$46&lt;=Report!$F$1)*Лист2!$L$12:$L$46)+SUMPRODUCT((Лист3!$D$12:$D$46=Report!A252)*(Лист3!$E$12:$E$46&gt;=Report!$E$1)*(Лист3!$E$12:$E$46&lt;=Report!$F$1)*Лист3!$L$12:$L$46)</f>
        <v>#VALUE!</v>
      </c>
    </row>
    <row r="253" spans="1:4" ht="37.5">
      <c r="A253" s="32" t="str">
        <f t="shared" si="6"/>
        <v>М096НМ799</v>
      </c>
      <c r="B253" s="34" t="s">
        <v>164</v>
      </c>
      <c r="C253" s="33"/>
      <c r="D253" s="32" t="e">
        <f>SUMPRODUCT((Лист1!$D$12:$D$46=Report!A253)*(Лист1!$E$12:$E$46&gt;=Report!$E$1)*(Лист1!$E$12:$E$46&lt;=Report!$F$1)*Лист1!$L$12:$L$46)+SUMPRODUCT((Лист2!$D$12:$D$46=Report!A253)*(Лист2!$E$12:$E$46&gt;=Report!$E$1)*(Лист2!$E$12:$E$46&lt;=Report!$F$1)*Лист2!$L$12:$L$46)+SUMPRODUCT((Лист3!$D$12:$D$46=Report!A253)*(Лист3!$E$12:$E$46&gt;=Report!$E$1)*(Лист3!$E$12:$E$46&lt;=Report!$F$1)*Лист3!$L$12:$L$46)</f>
        <v>#VALUE!</v>
      </c>
    </row>
    <row r="254" spans="1:4" ht="15.75">
      <c r="A254" s="32" t="str">
        <f t="shared" si="6"/>
        <v>-</v>
      </c>
      <c r="B254" s="35" t="s">
        <v>5</v>
      </c>
      <c r="C254" s="35">
        <v>307.18</v>
      </c>
      <c r="D254" s="32" t="e">
        <f>SUMPRODUCT((Лист1!$D$12:$D$46=Report!A254)*(Лист1!$E$12:$E$46&gt;=Report!$E$1)*(Лист1!$E$12:$E$46&lt;=Report!$F$1)*Лист1!$L$12:$L$46)+SUMPRODUCT((Лист2!$D$12:$D$46=Report!A254)*(Лист2!$E$12:$E$46&gt;=Report!$E$1)*(Лист2!$E$12:$E$46&lt;=Report!$F$1)*Лист2!$L$12:$L$46)+SUMPRODUCT((Лист3!$D$12:$D$46=Report!A254)*(Лист3!$E$12:$E$46&gt;=Report!$E$1)*(Лист3!$E$12:$E$46&lt;=Report!$F$1)*Лист3!$L$12:$L$46)</f>
        <v>#VALUE!</v>
      </c>
    </row>
    <row r="255" spans="1:4" ht="15.75">
      <c r="A255" s="32" t="str">
        <f t="shared" si="6"/>
        <v>-</v>
      </c>
      <c r="B255" s="36" t="s">
        <v>5</v>
      </c>
      <c r="C255" s="36">
        <v>307.18</v>
      </c>
      <c r="D255" s="32" t="e">
        <f>SUMPRODUCT((Лист1!$D$12:$D$46=Report!A255)*(Лист1!$E$12:$E$46&gt;=Report!$E$1)*(Лист1!$E$12:$E$46&lt;=Report!$F$1)*Лист1!$L$12:$L$46)+SUMPRODUCT((Лист2!$D$12:$D$46=Report!A255)*(Лист2!$E$12:$E$46&gt;=Report!$E$1)*(Лист2!$E$12:$E$46&lt;=Report!$F$1)*Лист2!$L$12:$L$46)+SUMPRODUCT((Лист3!$D$12:$D$46=Report!A255)*(Лист3!$E$12:$E$46&gt;=Report!$E$1)*(Лист3!$E$12:$E$46&lt;=Report!$F$1)*Лист3!$L$12:$L$46)</f>
        <v>#VALUE!</v>
      </c>
    </row>
    <row r="256" spans="1:4" ht="37.5">
      <c r="A256" s="32" t="str">
        <f t="shared" si="6"/>
        <v>М155НВ799</v>
      </c>
      <c r="B256" s="34" t="s">
        <v>165</v>
      </c>
      <c r="C256" s="33"/>
      <c r="D256" s="32" t="e">
        <f>SUMPRODUCT((Лист1!$D$12:$D$46=Report!A256)*(Лист1!$E$12:$E$46&gt;=Report!$E$1)*(Лист1!$E$12:$E$46&lt;=Report!$F$1)*Лист1!$L$12:$L$46)+SUMPRODUCT((Лист2!$D$12:$D$46=Report!A256)*(Лист2!$E$12:$E$46&gt;=Report!$E$1)*(Лист2!$E$12:$E$46&lt;=Report!$F$1)*Лист2!$L$12:$L$46)+SUMPRODUCT((Лист3!$D$12:$D$46=Report!A256)*(Лист3!$E$12:$E$46&gt;=Report!$E$1)*(Лист3!$E$12:$E$46&lt;=Report!$F$1)*Лист3!$L$12:$L$46)</f>
        <v>#VALUE!</v>
      </c>
    </row>
    <row r="257" spans="1:4" ht="15.75">
      <c r="A257" s="32" t="str">
        <f t="shared" si="6"/>
        <v>-</v>
      </c>
      <c r="B257" s="35" t="s">
        <v>5</v>
      </c>
      <c r="C257" s="35">
        <v>0</v>
      </c>
      <c r="D257" s="32" t="e">
        <f>SUMPRODUCT((Лист1!$D$12:$D$46=Report!A257)*(Лист1!$E$12:$E$46&gt;=Report!$E$1)*(Лист1!$E$12:$E$46&lt;=Report!$F$1)*Лист1!$L$12:$L$46)+SUMPRODUCT((Лист2!$D$12:$D$46=Report!A257)*(Лист2!$E$12:$E$46&gt;=Report!$E$1)*(Лист2!$E$12:$E$46&lt;=Report!$F$1)*Лист2!$L$12:$L$46)+SUMPRODUCT((Лист3!$D$12:$D$46=Report!A257)*(Лист3!$E$12:$E$46&gt;=Report!$E$1)*(Лист3!$E$12:$E$46&lt;=Report!$F$1)*Лист3!$L$12:$L$46)</f>
        <v>#VALUE!</v>
      </c>
    </row>
    <row r="258" spans="1:4" ht="15.75">
      <c r="A258" s="32" t="str">
        <f t="shared" si="6"/>
        <v>-</v>
      </c>
      <c r="B258" s="36" t="s">
        <v>5</v>
      </c>
      <c r="C258" s="36">
        <v>0</v>
      </c>
      <c r="D258" s="32" t="e">
        <f>SUMPRODUCT((Лист1!$D$12:$D$46=Report!A258)*(Лист1!$E$12:$E$46&gt;=Report!$E$1)*(Лист1!$E$12:$E$46&lt;=Report!$F$1)*Лист1!$L$12:$L$46)+SUMPRODUCT((Лист2!$D$12:$D$46=Report!A258)*(Лист2!$E$12:$E$46&gt;=Report!$E$1)*(Лист2!$E$12:$E$46&lt;=Report!$F$1)*Лист2!$L$12:$L$46)+SUMPRODUCT((Лист3!$D$12:$D$46=Report!A258)*(Лист3!$E$12:$E$46&gt;=Report!$E$1)*(Лист3!$E$12:$E$46&lt;=Report!$F$1)*Лист3!$L$12:$L$46)</f>
        <v>#VALUE!</v>
      </c>
    </row>
    <row r="259" spans="1:4" ht="37.5">
      <c r="A259" s="32" t="str">
        <f t="shared" si="6"/>
        <v>М155НМ799</v>
      </c>
      <c r="B259" s="34" t="s">
        <v>166</v>
      </c>
      <c r="C259" s="33"/>
      <c r="D259" s="32" t="e">
        <f>SUMPRODUCT((Лист1!$D$12:$D$46=Report!A259)*(Лист1!$E$12:$E$46&gt;=Report!$E$1)*(Лист1!$E$12:$E$46&lt;=Report!$F$1)*Лист1!$L$12:$L$46)+SUMPRODUCT((Лист2!$D$12:$D$46=Report!A259)*(Лист2!$E$12:$E$46&gt;=Report!$E$1)*(Лист2!$E$12:$E$46&lt;=Report!$F$1)*Лист2!$L$12:$L$46)+SUMPRODUCT((Лист3!$D$12:$D$46=Report!A259)*(Лист3!$E$12:$E$46&gt;=Report!$E$1)*(Лист3!$E$12:$E$46&lt;=Report!$F$1)*Лист3!$L$12:$L$46)</f>
        <v>#VALUE!</v>
      </c>
    </row>
    <row r="260" spans="1:4" ht="15.75">
      <c r="A260" s="32" t="str">
        <f t="shared" si="6"/>
        <v>-</v>
      </c>
      <c r="B260" s="35" t="s">
        <v>5</v>
      </c>
      <c r="C260" s="35">
        <v>441.74</v>
      </c>
      <c r="D260" s="32" t="e">
        <f>SUMPRODUCT((Лист1!$D$12:$D$46=Report!A260)*(Лист1!$E$12:$E$46&gt;=Report!$E$1)*(Лист1!$E$12:$E$46&lt;=Report!$F$1)*Лист1!$L$12:$L$46)+SUMPRODUCT((Лист2!$D$12:$D$46=Report!A260)*(Лист2!$E$12:$E$46&gt;=Report!$E$1)*(Лист2!$E$12:$E$46&lt;=Report!$F$1)*Лист2!$L$12:$L$46)+SUMPRODUCT((Лист3!$D$12:$D$46=Report!A260)*(Лист3!$E$12:$E$46&gt;=Report!$E$1)*(Лист3!$E$12:$E$46&lt;=Report!$F$1)*Лист3!$L$12:$L$46)</f>
        <v>#VALUE!</v>
      </c>
    </row>
    <row r="261" spans="1:4" ht="15.75">
      <c r="A261" s="32" t="str">
        <f t="shared" si="6"/>
        <v>-</v>
      </c>
      <c r="B261" s="36" t="s">
        <v>5</v>
      </c>
      <c r="C261" s="36">
        <v>441.74</v>
      </c>
      <c r="D261" s="32" t="e">
        <f>SUMPRODUCT((Лист1!$D$12:$D$46=Report!A261)*(Лист1!$E$12:$E$46&gt;=Report!$E$1)*(Лист1!$E$12:$E$46&lt;=Report!$F$1)*Лист1!$L$12:$L$46)+SUMPRODUCT((Лист2!$D$12:$D$46=Report!A261)*(Лист2!$E$12:$E$46&gt;=Report!$E$1)*(Лист2!$E$12:$E$46&lt;=Report!$F$1)*Лист2!$L$12:$L$46)+SUMPRODUCT((Лист3!$D$12:$D$46=Report!A261)*(Лист3!$E$12:$E$46&gt;=Report!$E$1)*(Лист3!$E$12:$E$46&lt;=Report!$F$1)*Лист3!$L$12:$L$46)</f>
        <v>#VALUE!</v>
      </c>
    </row>
    <row r="262" spans="1:4" ht="37.5">
      <c r="A262" s="32" t="str">
        <f t="shared" si="6"/>
        <v>М194НМ799</v>
      </c>
      <c r="B262" s="34" t="s">
        <v>167</v>
      </c>
      <c r="C262" s="33"/>
      <c r="D262" s="32" t="e">
        <f>SUMPRODUCT((Лист1!$D$12:$D$46=Report!A262)*(Лист1!$E$12:$E$46&gt;=Report!$E$1)*(Лист1!$E$12:$E$46&lt;=Report!$F$1)*Лист1!$L$12:$L$46)+SUMPRODUCT((Лист2!$D$12:$D$46=Report!A262)*(Лист2!$E$12:$E$46&gt;=Report!$E$1)*(Лист2!$E$12:$E$46&lt;=Report!$F$1)*Лист2!$L$12:$L$46)+SUMPRODUCT((Лист3!$D$12:$D$46=Report!A262)*(Лист3!$E$12:$E$46&gt;=Report!$E$1)*(Лист3!$E$12:$E$46&lt;=Report!$F$1)*Лист3!$L$12:$L$46)</f>
        <v>#VALUE!</v>
      </c>
    </row>
    <row r="263" spans="1:4" ht="15.75">
      <c r="A263" s="32" t="str">
        <f t="shared" si="6"/>
        <v>-</v>
      </c>
      <c r="B263" s="35" t="s">
        <v>5</v>
      </c>
      <c r="C263" s="35">
        <v>0</v>
      </c>
      <c r="D263" s="32" t="e">
        <f>SUMPRODUCT((Лист1!$D$12:$D$46=Report!A263)*(Лист1!$E$12:$E$46&gt;=Report!$E$1)*(Лист1!$E$12:$E$46&lt;=Report!$F$1)*Лист1!$L$12:$L$46)+SUMPRODUCT((Лист2!$D$12:$D$46=Report!A263)*(Лист2!$E$12:$E$46&gt;=Report!$E$1)*(Лист2!$E$12:$E$46&lt;=Report!$F$1)*Лист2!$L$12:$L$46)+SUMPRODUCT((Лист3!$D$12:$D$46=Report!A263)*(Лист3!$E$12:$E$46&gt;=Report!$E$1)*(Лист3!$E$12:$E$46&lt;=Report!$F$1)*Лист3!$L$12:$L$46)</f>
        <v>#VALUE!</v>
      </c>
    </row>
    <row r="264" spans="1:4" ht="15.75">
      <c r="A264" s="32" t="str">
        <f t="shared" si="6"/>
        <v>-</v>
      </c>
      <c r="B264" s="36" t="s">
        <v>5</v>
      </c>
      <c r="C264" s="36">
        <v>0</v>
      </c>
      <c r="D264" s="32" t="e">
        <f>SUMPRODUCT((Лист1!$D$12:$D$46=Report!A264)*(Лист1!$E$12:$E$46&gt;=Report!$E$1)*(Лист1!$E$12:$E$46&lt;=Report!$F$1)*Лист1!$L$12:$L$46)+SUMPRODUCT((Лист2!$D$12:$D$46=Report!A264)*(Лист2!$E$12:$E$46&gt;=Report!$E$1)*(Лист2!$E$12:$E$46&lt;=Report!$F$1)*Лист2!$L$12:$L$46)+SUMPRODUCT((Лист3!$D$12:$D$46=Report!A264)*(Лист3!$E$12:$E$46&gt;=Report!$E$1)*(Лист3!$E$12:$E$46&lt;=Report!$F$1)*Лист3!$L$12:$L$46)</f>
        <v>#VALUE!</v>
      </c>
    </row>
    <row r="265" spans="1:4" ht="37.5">
      <c r="A265" s="32" t="str">
        <f t="shared" si="6"/>
        <v>М704ЕМ799</v>
      </c>
      <c r="B265" s="34" t="s">
        <v>168</v>
      </c>
      <c r="C265" s="33"/>
      <c r="D265" s="32" t="e">
        <f>SUMPRODUCT((Лист1!$D$12:$D$46=Report!A265)*(Лист1!$E$12:$E$46&gt;=Report!$E$1)*(Лист1!$E$12:$E$46&lt;=Report!$F$1)*Лист1!$L$12:$L$46)+SUMPRODUCT((Лист2!$D$12:$D$46=Report!A265)*(Лист2!$E$12:$E$46&gt;=Report!$E$1)*(Лист2!$E$12:$E$46&lt;=Report!$F$1)*Лист2!$L$12:$L$46)+SUMPRODUCT((Лист3!$D$12:$D$46=Report!A265)*(Лист3!$E$12:$E$46&gt;=Report!$E$1)*(Лист3!$E$12:$E$46&lt;=Report!$F$1)*Лист3!$L$12:$L$46)</f>
        <v>#VALUE!</v>
      </c>
    </row>
    <row r="266" spans="1:4" ht="15.75">
      <c r="A266" s="32" t="str">
        <f t="shared" si="6"/>
        <v>-</v>
      </c>
      <c r="B266" s="35" t="s">
        <v>5</v>
      </c>
      <c r="C266" s="35">
        <v>196.3</v>
      </c>
      <c r="D266" s="32" t="e">
        <f>SUMPRODUCT((Лист1!$D$12:$D$46=Report!A266)*(Лист1!$E$12:$E$46&gt;=Report!$E$1)*(Лист1!$E$12:$E$46&lt;=Report!$F$1)*Лист1!$L$12:$L$46)+SUMPRODUCT((Лист2!$D$12:$D$46=Report!A266)*(Лист2!$E$12:$E$46&gt;=Report!$E$1)*(Лист2!$E$12:$E$46&lt;=Report!$F$1)*Лист2!$L$12:$L$46)+SUMPRODUCT((Лист3!$D$12:$D$46=Report!A266)*(Лист3!$E$12:$E$46&gt;=Report!$E$1)*(Лист3!$E$12:$E$46&lt;=Report!$F$1)*Лист3!$L$12:$L$46)</f>
        <v>#VALUE!</v>
      </c>
    </row>
    <row r="267" spans="1:4" ht="15.75">
      <c r="A267" s="32" t="str">
        <f t="shared" si="6"/>
        <v>-</v>
      </c>
      <c r="B267" s="36" t="s">
        <v>5</v>
      </c>
      <c r="C267" s="36">
        <v>196.3</v>
      </c>
      <c r="D267" s="32" t="e">
        <f>SUMPRODUCT((Лист1!$D$12:$D$46=Report!A267)*(Лист1!$E$12:$E$46&gt;=Report!$E$1)*(Лист1!$E$12:$E$46&lt;=Report!$F$1)*Лист1!$L$12:$L$46)+SUMPRODUCT((Лист2!$D$12:$D$46=Report!A267)*(Лист2!$E$12:$E$46&gt;=Report!$E$1)*(Лист2!$E$12:$E$46&lt;=Report!$F$1)*Лист2!$L$12:$L$46)+SUMPRODUCT((Лист3!$D$12:$D$46=Report!A267)*(Лист3!$E$12:$E$46&gt;=Report!$E$1)*(Лист3!$E$12:$E$46&lt;=Report!$F$1)*Лист3!$L$12:$L$46)</f>
        <v>#VALUE!</v>
      </c>
    </row>
    <row r="268" spans="1:4" ht="37.5">
      <c r="A268" s="32" t="str">
        <f t="shared" si="6"/>
        <v>М710ЕМ799</v>
      </c>
      <c r="B268" s="34" t="s">
        <v>169</v>
      </c>
      <c r="C268" s="33"/>
      <c r="D268" s="32" t="e">
        <f>SUMPRODUCT((Лист1!$D$12:$D$46=Report!A268)*(Лист1!$E$12:$E$46&gt;=Report!$E$1)*(Лист1!$E$12:$E$46&lt;=Report!$F$1)*Лист1!$L$12:$L$46)+SUMPRODUCT((Лист2!$D$12:$D$46=Report!A268)*(Лист2!$E$12:$E$46&gt;=Report!$E$1)*(Лист2!$E$12:$E$46&lt;=Report!$F$1)*Лист2!$L$12:$L$46)+SUMPRODUCT((Лист3!$D$12:$D$46=Report!A268)*(Лист3!$E$12:$E$46&gt;=Report!$E$1)*(Лист3!$E$12:$E$46&lt;=Report!$F$1)*Лист3!$L$12:$L$46)</f>
        <v>#VALUE!</v>
      </c>
    </row>
    <row r="269" spans="1:4" ht="15.75">
      <c r="A269" s="32" t="str">
        <f t="shared" si="6"/>
        <v>М710ЕМ799</v>
      </c>
      <c r="B269" s="35" t="s">
        <v>23</v>
      </c>
      <c r="C269" s="35">
        <v>0</v>
      </c>
      <c r="D269" s="32" t="e">
        <f>SUMPRODUCT((Лист1!$D$12:$D$46=Report!A269)*(Лист1!$E$12:$E$46&gt;=Report!$E$1)*(Лист1!$E$12:$E$46&lt;=Report!$F$1)*Лист1!$L$12:$L$46)+SUMPRODUCT((Лист2!$D$12:$D$46=Report!A269)*(Лист2!$E$12:$E$46&gt;=Report!$E$1)*(Лист2!$E$12:$E$46&lt;=Report!$F$1)*Лист2!$L$12:$L$46)+SUMPRODUCT((Лист3!$D$12:$D$46=Report!A269)*(Лист3!$E$12:$E$46&gt;=Report!$E$1)*(Лист3!$E$12:$E$46&lt;=Report!$F$1)*Лист3!$L$12:$L$46)</f>
        <v>#VALUE!</v>
      </c>
    </row>
    <row r="270" spans="1:4" ht="15.75">
      <c r="A270" s="32" t="str">
        <f t="shared" si="6"/>
        <v>-</v>
      </c>
      <c r="B270" s="36" t="s">
        <v>5</v>
      </c>
      <c r="C270" s="36">
        <v>0</v>
      </c>
      <c r="D270" s="32" t="e">
        <f>SUMPRODUCT((Лист1!$D$12:$D$46=Report!A270)*(Лист1!$E$12:$E$46&gt;=Report!$E$1)*(Лист1!$E$12:$E$46&lt;=Report!$F$1)*Лист1!$L$12:$L$46)+SUMPRODUCT((Лист2!$D$12:$D$46=Report!A270)*(Лист2!$E$12:$E$46&gt;=Report!$E$1)*(Лист2!$E$12:$E$46&lt;=Report!$F$1)*Лист2!$L$12:$L$46)+SUMPRODUCT((Лист3!$D$12:$D$46=Report!A270)*(Лист3!$E$12:$E$46&gt;=Report!$E$1)*(Лист3!$E$12:$E$46&lt;=Report!$F$1)*Лист3!$L$12:$L$46)</f>
        <v>#VALUE!</v>
      </c>
    </row>
    <row r="271" spans="1:4" ht="37.5">
      <c r="A271" s="32" t="str">
        <f t="shared" si="6"/>
        <v>Н687МН799</v>
      </c>
      <c r="B271" s="34" t="s">
        <v>170</v>
      </c>
      <c r="C271" s="33"/>
      <c r="D271" s="32" t="e">
        <f>SUMPRODUCT((Лист1!$D$12:$D$46=Report!A271)*(Лист1!$E$12:$E$46&gt;=Report!$E$1)*(Лист1!$E$12:$E$46&lt;=Report!$F$1)*Лист1!$L$12:$L$46)+SUMPRODUCT((Лист2!$D$12:$D$46=Report!A271)*(Лист2!$E$12:$E$46&gt;=Report!$E$1)*(Лист2!$E$12:$E$46&lt;=Report!$F$1)*Лист2!$L$12:$L$46)+SUMPRODUCT((Лист3!$D$12:$D$46=Report!A271)*(Лист3!$E$12:$E$46&gt;=Report!$E$1)*(Лист3!$E$12:$E$46&lt;=Report!$F$1)*Лист3!$L$12:$L$46)</f>
        <v>#VALUE!</v>
      </c>
    </row>
    <row r="272" spans="1:4" ht="15.75">
      <c r="A272" s="32" t="str">
        <f t="shared" si="6"/>
        <v>-</v>
      </c>
      <c r="B272" s="35" t="s">
        <v>5</v>
      </c>
      <c r="C272" s="35">
        <v>396.76</v>
      </c>
      <c r="D272" s="32" t="e">
        <f>SUMPRODUCT((Лист1!$D$12:$D$46=Report!A272)*(Лист1!$E$12:$E$46&gt;=Report!$E$1)*(Лист1!$E$12:$E$46&lt;=Report!$F$1)*Лист1!$L$12:$L$46)+SUMPRODUCT((Лист2!$D$12:$D$46=Report!A272)*(Лист2!$E$12:$E$46&gt;=Report!$E$1)*(Лист2!$E$12:$E$46&lt;=Report!$F$1)*Лист2!$L$12:$L$46)+SUMPRODUCT((Лист3!$D$12:$D$46=Report!A272)*(Лист3!$E$12:$E$46&gt;=Report!$E$1)*(Лист3!$E$12:$E$46&lt;=Report!$F$1)*Лист3!$L$12:$L$46)</f>
        <v>#VALUE!</v>
      </c>
    </row>
    <row r="273" spans="1:4" ht="15.75">
      <c r="A273" s="32" t="str">
        <f t="shared" si="6"/>
        <v>-</v>
      </c>
      <c r="B273" s="36" t="s">
        <v>5</v>
      </c>
      <c r="C273" s="36">
        <v>396.76</v>
      </c>
      <c r="D273" s="32" t="e">
        <f>SUMPRODUCT((Лист1!$D$12:$D$46=Report!A273)*(Лист1!$E$12:$E$46&gt;=Report!$E$1)*(Лист1!$E$12:$E$46&lt;=Report!$F$1)*Лист1!$L$12:$L$46)+SUMPRODUCT((Лист2!$D$12:$D$46=Report!A273)*(Лист2!$E$12:$E$46&gt;=Report!$E$1)*(Лист2!$E$12:$E$46&lt;=Report!$F$1)*Лист2!$L$12:$L$46)+SUMPRODUCT((Лист3!$D$12:$D$46=Report!A273)*(Лист3!$E$12:$E$46&gt;=Report!$E$1)*(Лист3!$E$12:$E$46&lt;=Report!$F$1)*Лист3!$L$12:$L$46)</f>
        <v>#VALUE!</v>
      </c>
    </row>
    <row r="274" spans="1:4" ht="37.5">
      <c r="A274" s="32" t="str">
        <f t="shared" si="6"/>
        <v>Н698МН799</v>
      </c>
      <c r="B274" s="34" t="s">
        <v>171</v>
      </c>
      <c r="C274" s="33"/>
      <c r="D274" s="32" t="e">
        <f>SUMPRODUCT((Лист1!$D$12:$D$46=Report!A274)*(Лист1!$E$12:$E$46&gt;=Report!$E$1)*(Лист1!$E$12:$E$46&lt;=Report!$F$1)*Лист1!$L$12:$L$46)+SUMPRODUCT((Лист2!$D$12:$D$46=Report!A274)*(Лист2!$E$12:$E$46&gt;=Report!$E$1)*(Лист2!$E$12:$E$46&lt;=Report!$F$1)*Лист2!$L$12:$L$46)+SUMPRODUCT((Лист3!$D$12:$D$46=Report!A274)*(Лист3!$E$12:$E$46&gt;=Report!$E$1)*(Лист3!$E$12:$E$46&lt;=Report!$F$1)*Лист3!$L$12:$L$46)</f>
        <v>#VALUE!</v>
      </c>
    </row>
    <row r="275" spans="1:4" ht="15.75">
      <c r="A275" s="32" t="str">
        <f t="shared" si="6"/>
        <v>-</v>
      </c>
      <c r="B275" s="35" t="s">
        <v>5</v>
      </c>
      <c r="C275" s="35">
        <v>285.45</v>
      </c>
      <c r="D275" s="32" t="e">
        <f>SUMPRODUCT((Лист1!$D$12:$D$46=Report!A275)*(Лист1!$E$12:$E$46&gt;=Report!$E$1)*(Лист1!$E$12:$E$46&lt;=Report!$F$1)*Лист1!$L$12:$L$46)+SUMPRODUCT((Лист2!$D$12:$D$46=Report!A275)*(Лист2!$E$12:$E$46&gt;=Report!$E$1)*(Лист2!$E$12:$E$46&lt;=Report!$F$1)*Лист2!$L$12:$L$46)+SUMPRODUCT((Лист3!$D$12:$D$46=Report!A275)*(Лист3!$E$12:$E$46&gt;=Report!$E$1)*(Лист3!$E$12:$E$46&lt;=Report!$F$1)*Лист3!$L$12:$L$46)</f>
        <v>#VALUE!</v>
      </c>
    </row>
    <row r="276" spans="1:4" ht="15.75">
      <c r="A276" s="32" t="str">
        <f t="shared" si="6"/>
        <v>-</v>
      </c>
      <c r="B276" s="36" t="s">
        <v>5</v>
      </c>
      <c r="C276" s="36">
        <v>285.45</v>
      </c>
      <c r="D276" s="32" t="e">
        <f>SUMPRODUCT((Лист1!$D$12:$D$46=Report!A276)*(Лист1!$E$12:$E$46&gt;=Report!$E$1)*(Лист1!$E$12:$E$46&lt;=Report!$F$1)*Лист1!$L$12:$L$46)+SUMPRODUCT((Лист2!$D$12:$D$46=Report!A276)*(Лист2!$E$12:$E$46&gt;=Report!$E$1)*(Лист2!$E$12:$E$46&lt;=Report!$F$1)*Лист2!$L$12:$L$46)+SUMPRODUCT((Лист3!$D$12:$D$46=Report!A276)*(Лист3!$E$12:$E$46&gt;=Report!$E$1)*(Лист3!$E$12:$E$46&lt;=Report!$F$1)*Лист3!$L$12:$L$46)</f>
        <v>#VALUE!</v>
      </c>
    </row>
    <row r="277" spans="1:4" ht="37.5">
      <c r="A277" s="32" t="str">
        <f t="shared" si="6"/>
        <v>Н703МН799</v>
      </c>
      <c r="B277" s="34" t="s">
        <v>172</v>
      </c>
      <c r="C277" s="33"/>
      <c r="D277" s="32" t="e">
        <f>SUMPRODUCT((Лист1!$D$12:$D$46=Report!A277)*(Лист1!$E$12:$E$46&gt;=Report!$E$1)*(Лист1!$E$12:$E$46&lt;=Report!$F$1)*Лист1!$L$12:$L$46)+SUMPRODUCT((Лист2!$D$12:$D$46=Report!A277)*(Лист2!$E$12:$E$46&gt;=Report!$E$1)*(Лист2!$E$12:$E$46&lt;=Report!$F$1)*Лист2!$L$12:$L$46)+SUMPRODUCT((Лист3!$D$12:$D$46=Report!A277)*(Лист3!$E$12:$E$46&gt;=Report!$E$1)*(Лист3!$E$12:$E$46&lt;=Report!$F$1)*Лист3!$L$12:$L$46)</f>
        <v>#VALUE!</v>
      </c>
    </row>
    <row r="278" spans="1:4" ht="15.75">
      <c r="A278" s="32" t="str">
        <f t="shared" si="6"/>
        <v>-</v>
      </c>
      <c r="B278" s="35" t="s">
        <v>5</v>
      </c>
      <c r="C278" s="35">
        <v>0</v>
      </c>
      <c r="D278" s="32" t="e">
        <f>SUMPRODUCT((Лист1!$D$12:$D$46=Report!A278)*(Лист1!$E$12:$E$46&gt;=Report!$E$1)*(Лист1!$E$12:$E$46&lt;=Report!$F$1)*Лист1!$L$12:$L$46)+SUMPRODUCT((Лист2!$D$12:$D$46=Report!A278)*(Лист2!$E$12:$E$46&gt;=Report!$E$1)*(Лист2!$E$12:$E$46&lt;=Report!$F$1)*Лист2!$L$12:$L$46)+SUMPRODUCT((Лист3!$D$12:$D$46=Report!A278)*(Лист3!$E$12:$E$46&gt;=Report!$E$1)*(Лист3!$E$12:$E$46&lt;=Report!$F$1)*Лист3!$L$12:$L$46)</f>
        <v>#VALUE!</v>
      </c>
    </row>
    <row r="279" spans="1:4" ht="15.75">
      <c r="A279" s="32" t="str">
        <f t="shared" si="6"/>
        <v>-</v>
      </c>
      <c r="B279" s="36" t="s">
        <v>5</v>
      </c>
      <c r="C279" s="36">
        <v>0</v>
      </c>
      <c r="D279" s="32" t="e">
        <f>SUMPRODUCT((Лист1!$D$12:$D$46=Report!A279)*(Лист1!$E$12:$E$46&gt;=Report!$E$1)*(Лист1!$E$12:$E$46&lt;=Report!$F$1)*Лист1!$L$12:$L$46)+SUMPRODUCT((Лист2!$D$12:$D$46=Report!A279)*(Лист2!$E$12:$E$46&gt;=Report!$E$1)*(Лист2!$E$12:$E$46&lt;=Report!$F$1)*Лист2!$L$12:$L$46)+SUMPRODUCT((Лист3!$D$12:$D$46=Report!A279)*(Лист3!$E$12:$E$46&gt;=Report!$E$1)*(Лист3!$E$12:$E$46&lt;=Report!$F$1)*Лист3!$L$12:$L$46)</f>
        <v>#VALUE!</v>
      </c>
    </row>
    <row r="280" spans="1:4" ht="37.5">
      <c r="A280" s="32" t="str">
        <f t="shared" si="6"/>
        <v>Н710МН799</v>
      </c>
      <c r="B280" s="34" t="s">
        <v>173</v>
      </c>
      <c r="C280" s="33"/>
      <c r="D280" s="32" t="e">
        <f>SUMPRODUCT((Лист1!$D$12:$D$46=Report!A280)*(Лист1!$E$12:$E$46&gt;=Report!$E$1)*(Лист1!$E$12:$E$46&lt;=Report!$F$1)*Лист1!$L$12:$L$46)+SUMPRODUCT((Лист2!$D$12:$D$46=Report!A280)*(Лист2!$E$12:$E$46&gt;=Report!$E$1)*(Лист2!$E$12:$E$46&lt;=Report!$F$1)*Лист2!$L$12:$L$46)+SUMPRODUCT((Лист3!$D$12:$D$46=Report!A280)*(Лист3!$E$12:$E$46&gt;=Report!$E$1)*(Лист3!$E$12:$E$46&lt;=Report!$F$1)*Лист3!$L$12:$L$46)</f>
        <v>#VALUE!</v>
      </c>
    </row>
    <row r="281" spans="1:4" ht="15.75">
      <c r="A281" s="32" t="str">
        <f t="shared" si="6"/>
        <v>-</v>
      </c>
      <c r="B281" s="35" t="s">
        <v>5</v>
      </c>
      <c r="C281" s="35">
        <v>280.60000000000002</v>
      </c>
      <c r="D281" s="32" t="e">
        <f>SUMPRODUCT((Лист1!$D$12:$D$46=Report!A281)*(Лист1!$E$12:$E$46&gt;=Report!$E$1)*(Лист1!$E$12:$E$46&lt;=Report!$F$1)*Лист1!$L$12:$L$46)+SUMPRODUCT((Лист2!$D$12:$D$46=Report!A281)*(Лист2!$E$12:$E$46&gt;=Report!$E$1)*(Лист2!$E$12:$E$46&lt;=Report!$F$1)*Лист2!$L$12:$L$46)+SUMPRODUCT((Лист3!$D$12:$D$46=Report!A281)*(Лист3!$E$12:$E$46&gt;=Report!$E$1)*(Лист3!$E$12:$E$46&lt;=Report!$F$1)*Лист3!$L$12:$L$46)</f>
        <v>#VALUE!</v>
      </c>
    </row>
    <row r="282" spans="1:4" ht="15.75">
      <c r="A282" s="32" t="str">
        <f t="shared" si="6"/>
        <v>-</v>
      </c>
      <c r="B282" s="36" t="s">
        <v>5</v>
      </c>
      <c r="C282" s="36">
        <v>280.60000000000002</v>
      </c>
      <c r="D282" s="32" t="e">
        <f>SUMPRODUCT((Лист1!$D$12:$D$46=Report!A282)*(Лист1!$E$12:$E$46&gt;=Report!$E$1)*(Лист1!$E$12:$E$46&lt;=Report!$F$1)*Лист1!$L$12:$L$46)+SUMPRODUCT((Лист2!$D$12:$D$46=Report!A282)*(Лист2!$E$12:$E$46&gt;=Report!$E$1)*(Лист2!$E$12:$E$46&lt;=Report!$F$1)*Лист2!$L$12:$L$46)+SUMPRODUCT((Лист3!$D$12:$D$46=Report!A282)*(Лист3!$E$12:$E$46&gt;=Report!$E$1)*(Лист3!$E$12:$E$46&lt;=Report!$F$1)*Лист3!$L$12:$L$46)</f>
        <v>#VALUE!</v>
      </c>
    </row>
    <row r="283" spans="1:4" ht="37.5">
      <c r="A283" s="32" t="str">
        <f t="shared" si="6"/>
        <v>Н776МН799</v>
      </c>
      <c r="B283" s="34" t="s">
        <v>174</v>
      </c>
      <c r="C283" s="33"/>
      <c r="D283" s="32" t="e">
        <f>SUMPRODUCT((Лист1!$D$12:$D$46=Report!A283)*(Лист1!$E$12:$E$46&gt;=Report!$E$1)*(Лист1!$E$12:$E$46&lt;=Report!$F$1)*Лист1!$L$12:$L$46)+SUMPRODUCT((Лист2!$D$12:$D$46=Report!A283)*(Лист2!$E$12:$E$46&gt;=Report!$E$1)*(Лист2!$E$12:$E$46&lt;=Report!$F$1)*Лист2!$L$12:$L$46)+SUMPRODUCT((Лист3!$D$12:$D$46=Report!A283)*(Лист3!$E$12:$E$46&gt;=Report!$E$1)*(Лист3!$E$12:$E$46&lt;=Report!$F$1)*Лист3!$L$12:$L$46)</f>
        <v>#VALUE!</v>
      </c>
    </row>
    <row r="284" spans="1:4" ht="15.75">
      <c r="A284" s="32" t="str">
        <f t="shared" si="6"/>
        <v>-</v>
      </c>
      <c r="B284" s="35" t="s">
        <v>5</v>
      </c>
      <c r="C284" s="35">
        <v>0</v>
      </c>
      <c r="D284" s="32" t="e">
        <f>SUMPRODUCT((Лист1!$D$12:$D$46=Report!A284)*(Лист1!$E$12:$E$46&gt;=Report!$E$1)*(Лист1!$E$12:$E$46&lt;=Report!$F$1)*Лист1!$L$12:$L$46)+SUMPRODUCT((Лист2!$D$12:$D$46=Report!A284)*(Лист2!$E$12:$E$46&gt;=Report!$E$1)*(Лист2!$E$12:$E$46&lt;=Report!$F$1)*Лист2!$L$12:$L$46)+SUMPRODUCT((Лист3!$D$12:$D$46=Report!A284)*(Лист3!$E$12:$E$46&gt;=Report!$E$1)*(Лист3!$E$12:$E$46&lt;=Report!$F$1)*Лист3!$L$12:$L$46)</f>
        <v>#VALUE!</v>
      </c>
    </row>
    <row r="285" spans="1:4" ht="15.75">
      <c r="A285" s="32" t="str">
        <f t="shared" si="6"/>
        <v>-</v>
      </c>
      <c r="B285" s="36" t="s">
        <v>5</v>
      </c>
      <c r="C285" s="36">
        <v>0</v>
      </c>
      <c r="D285" s="32" t="e">
        <f>SUMPRODUCT((Лист1!$D$12:$D$46=Report!A285)*(Лист1!$E$12:$E$46&gt;=Report!$E$1)*(Лист1!$E$12:$E$46&lt;=Report!$F$1)*Лист1!$L$12:$L$46)+SUMPRODUCT((Лист2!$D$12:$D$46=Report!A285)*(Лист2!$E$12:$E$46&gt;=Report!$E$1)*(Лист2!$E$12:$E$46&lt;=Report!$F$1)*Лист2!$L$12:$L$46)+SUMPRODUCT((Лист3!$D$12:$D$46=Report!A285)*(Лист3!$E$12:$E$46&gt;=Report!$E$1)*(Лист3!$E$12:$E$46&lt;=Report!$F$1)*Лист3!$L$12:$L$46)</f>
        <v>#VALUE!</v>
      </c>
    </row>
    <row r="286" spans="1:4" ht="37.5">
      <c r="A286" s="32" t="str">
        <f t="shared" si="6"/>
        <v>Н791МН799</v>
      </c>
      <c r="B286" s="34" t="s">
        <v>175</v>
      </c>
      <c r="C286" s="33"/>
      <c r="D286" s="32" t="e">
        <f>SUMPRODUCT((Лист1!$D$12:$D$46=Report!A286)*(Лист1!$E$12:$E$46&gt;=Report!$E$1)*(Лист1!$E$12:$E$46&lt;=Report!$F$1)*Лист1!$L$12:$L$46)+SUMPRODUCT((Лист2!$D$12:$D$46=Report!A286)*(Лист2!$E$12:$E$46&gt;=Report!$E$1)*(Лист2!$E$12:$E$46&lt;=Report!$F$1)*Лист2!$L$12:$L$46)+SUMPRODUCT((Лист3!$D$12:$D$46=Report!A286)*(Лист3!$E$12:$E$46&gt;=Report!$E$1)*(Лист3!$E$12:$E$46&lt;=Report!$F$1)*Лист3!$L$12:$L$46)</f>
        <v>#VALUE!</v>
      </c>
    </row>
    <row r="287" spans="1:4" ht="15.75">
      <c r="A287" s="32" t="str">
        <f t="shared" si="6"/>
        <v>-</v>
      </c>
      <c r="B287" s="35" t="s">
        <v>5</v>
      </c>
      <c r="C287" s="35">
        <v>0</v>
      </c>
      <c r="D287" s="32" t="e">
        <f>SUMPRODUCT((Лист1!$D$12:$D$46=Report!A287)*(Лист1!$E$12:$E$46&gt;=Report!$E$1)*(Лист1!$E$12:$E$46&lt;=Report!$F$1)*Лист1!$L$12:$L$46)+SUMPRODUCT((Лист2!$D$12:$D$46=Report!A287)*(Лист2!$E$12:$E$46&gt;=Report!$E$1)*(Лист2!$E$12:$E$46&lt;=Report!$F$1)*Лист2!$L$12:$L$46)+SUMPRODUCT((Лист3!$D$12:$D$46=Report!A287)*(Лист3!$E$12:$E$46&gt;=Report!$E$1)*(Лист3!$E$12:$E$46&lt;=Report!$F$1)*Лист3!$L$12:$L$46)</f>
        <v>#VALUE!</v>
      </c>
    </row>
    <row r="288" spans="1:4" ht="15.75">
      <c r="A288" s="32" t="str">
        <f t="shared" si="6"/>
        <v>-</v>
      </c>
      <c r="B288" s="36" t="s">
        <v>5</v>
      </c>
      <c r="C288" s="36">
        <v>0</v>
      </c>
      <c r="D288" s="32" t="e">
        <f>SUMPRODUCT((Лист1!$D$12:$D$46=Report!A288)*(Лист1!$E$12:$E$46&gt;=Report!$E$1)*(Лист1!$E$12:$E$46&lt;=Report!$F$1)*Лист1!$L$12:$L$46)+SUMPRODUCT((Лист2!$D$12:$D$46=Report!A288)*(Лист2!$E$12:$E$46&gt;=Report!$E$1)*(Лист2!$E$12:$E$46&lt;=Report!$F$1)*Лист2!$L$12:$L$46)+SUMPRODUCT((Лист3!$D$12:$D$46=Report!A288)*(Лист3!$E$12:$E$46&gt;=Report!$E$1)*(Лист3!$E$12:$E$46&lt;=Report!$F$1)*Лист3!$L$12:$L$46)</f>
        <v>#VALUE!</v>
      </c>
    </row>
    <row r="289" spans="1:4" ht="37.5">
      <c r="A289" s="32" t="str">
        <f t="shared" si="6"/>
        <v>Н795МН799</v>
      </c>
      <c r="B289" s="34" t="s">
        <v>176</v>
      </c>
      <c r="C289" s="33"/>
      <c r="D289" s="32" t="e">
        <f>SUMPRODUCT((Лист1!$D$12:$D$46=Report!A289)*(Лист1!$E$12:$E$46&gt;=Report!$E$1)*(Лист1!$E$12:$E$46&lt;=Report!$F$1)*Лист1!$L$12:$L$46)+SUMPRODUCT((Лист2!$D$12:$D$46=Report!A289)*(Лист2!$E$12:$E$46&gt;=Report!$E$1)*(Лист2!$E$12:$E$46&lt;=Report!$F$1)*Лист2!$L$12:$L$46)+SUMPRODUCT((Лист3!$D$12:$D$46=Report!A289)*(Лист3!$E$12:$E$46&gt;=Report!$E$1)*(Лист3!$E$12:$E$46&lt;=Report!$F$1)*Лист3!$L$12:$L$46)</f>
        <v>#VALUE!</v>
      </c>
    </row>
    <row r="290" spans="1:4" ht="15.75">
      <c r="A290" s="32" t="str">
        <f t="shared" si="6"/>
        <v>-</v>
      </c>
      <c r="B290" s="35" t="s">
        <v>5</v>
      </c>
      <c r="C290" s="35">
        <v>0</v>
      </c>
      <c r="D290" s="32" t="e">
        <f>SUMPRODUCT((Лист1!$D$12:$D$46=Report!A290)*(Лист1!$E$12:$E$46&gt;=Report!$E$1)*(Лист1!$E$12:$E$46&lt;=Report!$F$1)*Лист1!$L$12:$L$46)+SUMPRODUCT((Лист2!$D$12:$D$46=Report!A290)*(Лист2!$E$12:$E$46&gt;=Report!$E$1)*(Лист2!$E$12:$E$46&lt;=Report!$F$1)*Лист2!$L$12:$L$46)+SUMPRODUCT((Лист3!$D$12:$D$46=Report!A290)*(Лист3!$E$12:$E$46&gt;=Report!$E$1)*(Лист3!$E$12:$E$46&lt;=Report!$F$1)*Лист3!$L$12:$L$46)</f>
        <v>#VALUE!</v>
      </c>
    </row>
    <row r="291" spans="1:4" ht="15.75">
      <c r="A291" s="32" t="str">
        <f t="shared" si="6"/>
        <v>-</v>
      </c>
      <c r="B291" s="36" t="s">
        <v>5</v>
      </c>
      <c r="C291" s="36">
        <v>0</v>
      </c>
      <c r="D291" s="32" t="e">
        <f>SUMPRODUCT((Лист1!$D$12:$D$46=Report!A291)*(Лист1!$E$12:$E$46&gt;=Report!$E$1)*(Лист1!$E$12:$E$46&lt;=Report!$F$1)*Лист1!$L$12:$L$46)+SUMPRODUCT((Лист2!$D$12:$D$46=Report!A291)*(Лист2!$E$12:$E$46&gt;=Report!$E$1)*(Лист2!$E$12:$E$46&lt;=Report!$F$1)*Лист2!$L$12:$L$46)+SUMPRODUCT((Лист3!$D$12:$D$46=Report!A291)*(Лист3!$E$12:$E$46&gt;=Report!$E$1)*(Лист3!$E$12:$E$46&lt;=Report!$F$1)*Лист3!$L$12:$L$46)</f>
        <v>#VALUE!</v>
      </c>
    </row>
    <row r="292" spans="1:4" ht="37.5">
      <c r="A292" s="32" t="str">
        <f t="shared" ref="A292:A355" si="7">IF(LEN(SUBSTITUTE(SUBSTITUTE(B292," ",""),"КАМАЗ",""))=0,"-",SUBSTITUTE(SUBSTITUTE(B292," ",""),"КАМАЗ",""))</f>
        <v>О748УХ777</v>
      </c>
      <c r="B292" s="34" t="s">
        <v>177</v>
      </c>
      <c r="C292" s="33"/>
      <c r="D292" s="32" t="e">
        <f>SUMPRODUCT((Лист1!$D$12:$D$46=Report!A292)*(Лист1!$E$12:$E$46&gt;=Report!$E$1)*(Лист1!$E$12:$E$46&lt;=Report!$F$1)*Лист1!$L$12:$L$46)+SUMPRODUCT((Лист2!$D$12:$D$46=Report!A292)*(Лист2!$E$12:$E$46&gt;=Report!$E$1)*(Лист2!$E$12:$E$46&lt;=Report!$F$1)*Лист2!$L$12:$L$46)+SUMPRODUCT((Лист3!$D$12:$D$46=Report!A292)*(Лист3!$E$12:$E$46&gt;=Report!$E$1)*(Лист3!$E$12:$E$46&lt;=Report!$F$1)*Лист3!$L$12:$L$46)</f>
        <v>#VALUE!</v>
      </c>
    </row>
    <row r="293" spans="1:4" ht="15.75">
      <c r="A293" s="32" t="str">
        <f t="shared" si="7"/>
        <v>-</v>
      </c>
      <c r="B293" s="35" t="s">
        <v>5</v>
      </c>
      <c r="C293" s="35">
        <v>0</v>
      </c>
      <c r="D293" s="32" t="e">
        <f>SUMPRODUCT((Лист1!$D$12:$D$46=Report!A293)*(Лист1!$E$12:$E$46&gt;=Report!$E$1)*(Лист1!$E$12:$E$46&lt;=Report!$F$1)*Лист1!$L$12:$L$46)+SUMPRODUCT((Лист2!$D$12:$D$46=Report!A293)*(Лист2!$E$12:$E$46&gt;=Report!$E$1)*(Лист2!$E$12:$E$46&lt;=Report!$F$1)*Лист2!$L$12:$L$46)+SUMPRODUCT((Лист3!$D$12:$D$46=Report!A293)*(Лист3!$E$12:$E$46&gt;=Report!$E$1)*(Лист3!$E$12:$E$46&lt;=Report!$F$1)*Лист3!$L$12:$L$46)</f>
        <v>#VALUE!</v>
      </c>
    </row>
    <row r="294" spans="1:4" ht="15.75">
      <c r="A294" s="32" t="str">
        <f t="shared" si="7"/>
        <v>-</v>
      </c>
      <c r="B294" s="36" t="s">
        <v>5</v>
      </c>
      <c r="C294" s="36">
        <v>0</v>
      </c>
      <c r="D294" s="32" t="e">
        <f>SUMPRODUCT((Лист1!$D$12:$D$46=Report!A294)*(Лист1!$E$12:$E$46&gt;=Report!$E$1)*(Лист1!$E$12:$E$46&lt;=Report!$F$1)*Лист1!$L$12:$L$46)+SUMPRODUCT((Лист2!$D$12:$D$46=Report!A294)*(Лист2!$E$12:$E$46&gt;=Report!$E$1)*(Лист2!$E$12:$E$46&lt;=Report!$F$1)*Лист2!$L$12:$L$46)+SUMPRODUCT((Лист3!$D$12:$D$46=Report!A294)*(Лист3!$E$12:$E$46&gt;=Report!$E$1)*(Лист3!$E$12:$E$46&lt;=Report!$F$1)*Лист3!$L$12:$L$46)</f>
        <v>#VALUE!</v>
      </c>
    </row>
    <row r="295" spans="1:4" ht="37.5">
      <c r="A295" s="32" t="str">
        <f t="shared" si="7"/>
        <v>О806УХ777</v>
      </c>
      <c r="B295" s="34" t="s">
        <v>178</v>
      </c>
      <c r="C295" s="33"/>
      <c r="D295" s="32" t="e">
        <f>SUMPRODUCT((Лист1!$D$12:$D$46=Report!A295)*(Лист1!$E$12:$E$46&gt;=Report!$E$1)*(Лист1!$E$12:$E$46&lt;=Report!$F$1)*Лист1!$L$12:$L$46)+SUMPRODUCT((Лист2!$D$12:$D$46=Report!A295)*(Лист2!$E$12:$E$46&gt;=Report!$E$1)*(Лист2!$E$12:$E$46&lt;=Report!$F$1)*Лист2!$L$12:$L$46)+SUMPRODUCT((Лист3!$D$12:$D$46=Report!A295)*(Лист3!$E$12:$E$46&gt;=Report!$E$1)*(Лист3!$E$12:$E$46&lt;=Report!$F$1)*Лист3!$L$12:$L$46)</f>
        <v>#VALUE!</v>
      </c>
    </row>
    <row r="296" spans="1:4" ht="15.75">
      <c r="A296" s="32" t="str">
        <f t="shared" si="7"/>
        <v>-</v>
      </c>
      <c r="B296" s="35" t="s">
        <v>5</v>
      </c>
      <c r="C296" s="35">
        <v>0</v>
      </c>
      <c r="D296" s="32" t="e">
        <f>SUMPRODUCT((Лист1!$D$12:$D$46=Report!A296)*(Лист1!$E$12:$E$46&gt;=Report!$E$1)*(Лист1!$E$12:$E$46&lt;=Report!$F$1)*Лист1!$L$12:$L$46)+SUMPRODUCT((Лист2!$D$12:$D$46=Report!A296)*(Лист2!$E$12:$E$46&gt;=Report!$E$1)*(Лист2!$E$12:$E$46&lt;=Report!$F$1)*Лист2!$L$12:$L$46)+SUMPRODUCT((Лист3!$D$12:$D$46=Report!A296)*(Лист3!$E$12:$E$46&gt;=Report!$E$1)*(Лист3!$E$12:$E$46&lt;=Report!$F$1)*Лист3!$L$12:$L$46)</f>
        <v>#VALUE!</v>
      </c>
    </row>
    <row r="297" spans="1:4" ht="15.75">
      <c r="A297" s="32" t="str">
        <f t="shared" si="7"/>
        <v>-</v>
      </c>
      <c r="B297" s="36" t="s">
        <v>5</v>
      </c>
      <c r="C297" s="36">
        <v>0</v>
      </c>
      <c r="D297" s="32" t="e">
        <f>SUMPRODUCT((Лист1!$D$12:$D$46=Report!A297)*(Лист1!$E$12:$E$46&gt;=Report!$E$1)*(Лист1!$E$12:$E$46&lt;=Report!$F$1)*Лист1!$L$12:$L$46)+SUMPRODUCT((Лист2!$D$12:$D$46=Report!A297)*(Лист2!$E$12:$E$46&gt;=Report!$E$1)*(Лист2!$E$12:$E$46&lt;=Report!$F$1)*Лист2!$L$12:$L$46)+SUMPRODUCT((Лист3!$D$12:$D$46=Report!A297)*(Лист3!$E$12:$E$46&gt;=Report!$E$1)*(Лист3!$E$12:$E$46&lt;=Report!$F$1)*Лист3!$L$12:$L$46)</f>
        <v>#VALUE!</v>
      </c>
    </row>
    <row r="298" spans="1:4" ht="37.5">
      <c r="A298" s="32" t="str">
        <f t="shared" si="7"/>
        <v>О935УХ777</v>
      </c>
      <c r="B298" s="34" t="s">
        <v>179</v>
      </c>
      <c r="C298" s="33"/>
      <c r="D298" s="32" t="e">
        <f>SUMPRODUCT((Лист1!$D$12:$D$46=Report!A298)*(Лист1!$E$12:$E$46&gt;=Report!$E$1)*(Лист1!$E$12:$E$46&lt;=Report!$F$1)*Лист1!$L$12:$L$46)+SUMPRODUCT((Лист2!$D$12:$D$46=Report!A298)*(Лист2!$E$12:$E$46&gt;=Report!$E$1)*(Лист2!$E$12:$E$46&lt;=Report!$F$1)*Лист2!$L$12:$L$46)+SUMPRODUCT((Лист3!$D$12:$D$46=Report!A298)*(Лист3!$E$12:$E$46&gt;=Report!$E$1)*(Лист3!$E$12:$E$46&lt;=Report!$F$1)*Лист3!$L$12:$L$46)</f>
        <v>#VALUE!</v>
      </c>
    </row>
    <row r="299" spans="1:4" ht="15.75">
      <c r="A299" s="32" t="str">
        <f t="shared" si="7"/>
        <v>О935УХ777</v>
      </c>
      <c r="B299" s="35" t="s">
        <v>24</v>
      </c>
      <c r="C299" s="35">
        <v>0</v>
      </c>
      <c r="D299" s="32" t="e">
        <f>SUMPRODUCT((Лист1!$D$12:$D$46=Report!A299)*(Лист1!$E$12:$E$46&gt;=Report!$E$1)*(Лист1!$E$12:$E$46&lt;=Report!$F$1)*Лист1!$L$12:$L$46)+SUMPRODUCT((Лист2!$D$12:$D$46=Report!A299)*(Лист2!$E$12:$E$46&gt;=Report!$E$1)*(Лист2!$E$12:$E$46&lt;=Report!$F$1)*Лист2!$L$12:$L$46)+SUMPRODUCT((Лист3!$D$12:$D$46=Report!A299)*(Лист3!$E$12:$E$46&gt;=Report!$E$1)*(Лист3!$E$12:$E$46&lt;=Report!$F$1)*Лист3!$L$12:$L$46)</f>
        <v>#VALUE!</v>
      </c>
    </row>
    <row r="300" spans="1:4" ht="15.75">
      <c r="A300" s="32" t="str">
        <f t="shared" si="7"/>
        <v>-</v>
      </c>
      <c r="B300" s="36" t="s">
        <v>5</v>
      </c>
      <c r="C300" s="36">
        <v>0</v>
      </c>
      <c r="D300" s="32" t="e">
        <f>SUMPRODUCT((Лист1!$D$12:$D$46=Report!A300)*(Лист1!$E$12:$E$46&gt;=Report!$E$1)*(Лист1!$E$12:$E$46&lt;=Report!$F$1)*Лист1!$L$12:$L$46)+SUMPRODUCT((Лист2!$D$12:$D$46=Report!A300)*(Лист2!$E$12:$E$46&gt;=Report!$E$1)*(Лист2!$E$12:$E$46&lt;=Report!$F$1)*Лист2!$L$12:$L$46)+SUMPRODUCT((Лист3!$D$12:$D$46=Report!A300)*(Лист3!$E$12:$E$46&gt;=Report!$E$1)*(Лист3!$E$12:$E$46&lt;=Report!$F$1)*Лист3!$L$12:$L$46)</f>
        <v>#VALUE!</v>
      </c>
    </row>
    <row r="301" spans="1:4" ht="37.5">
      <c r="A301" s="32" t="str">
        <f t="shared" si="7"/>
        <v>С400НХ799</v>
      </c>
      <c r="B301" s="34" t="s">
        <v>180</v>
      </c>
      <c r="C301" s="33"/>
      <c r="D301" s="32" t="e">
        <f>SUMPRODUCT((Лист1!$D$12:$D$46=Report!A301)*(Лист1!$E$12:$E$46&gt;=Report!$E$1)*(Лист1!$E$12:$E$46&lt;=Report!$F$1)*Лист1!$L$12:$L$46)+SUMPRODUCT((Лист2!$D$12:$D$46=Report!A301)*(Лист2!$E$12:$E$46&gt;=Report!$E$1)*(Лист2!$E$12:$E$46&lt;=Report!$F$1)*Лист2!$L$12:$L$46)+SUMPRODUCT((Лист3!$D$12:$D$46=Report!A301)*(Лист3!$E$12:$E$46&gt;=Report!$E$1)*(Лист3!$E$12:$E$46&lt;=Report!$F$1)*Лист3!$L$12:$L$46)</f>
        <v>#VALUE!</v>
      </c>
    </row>
    <row r="302" spans="1:4" ht="15.75">
      <c r="A302" s="32" t="str">
        <f t="shared" si="7"/>
        <v>-</v>
      </c>
      <c r="B302" s="35" t="s">
        <v>5</v>
      </c>
      <c r="C302" s="35">
        <v>198.64</v>
      </c>
      <c r="D302" s="32" t="e">
        <f>SUMPRODUCT((Лист1!$D$12:$D$46=Report!A302)*(Лист1!$E$12:$E$46&gt;=Report!$E$1)*(Лист1!$E$12:$E$46&lt;=Report!$F$1)*Лист1!$L$12:$L$46)+SUMPRODUCT((Лист2!$D$12:$D$46=Report!A302)*(Лист2!$E$12:$E$46&gt;=Report!$E$1)*(Лист2!$E$12:$E$46&lt;=Report!$F$1)*Лист2!$L$12:$L$46)+SUMPRODUCT((Лист3!$D$12:$D$46=Report!A302)*(Лист3!$E$12:$E$46&gt;=Report!$E$1)*(Лист3!$E$12:$E$46&lt;=Report!$F$1)*Лист3!$L$12:$L$46)</f>
        <v>#VALUE!</v>
      </c>
    </row>
    <row r="303" spans="1:4" ht="15.75">
      <c r="A303" s="32" t="str">
        <f t="shared" si="7"/>
        <v>-</v>
      </c>
      <c r="B303" s="36" t="s">
        <v>5</v>
      </c>
      <c r="C303" s="36">
        <v>198.64</v>
      </c>
      <c r="D303" s="32" t="e">
        <f>SUMPRODUCT((Лист1!$D$12:$D$46=Report!A303)*(Лист1!$E$12:$E$46&gt;=Report!$E$1)*(Лист1!$E$12:$E$46&lt;=Report!$F$1)*Лист1!$L$12:$L$46)+SUMPRODUCT((Лист2!$D$12:$D$46=Report!A303)*(Лист2!$E$12:$E$46&gt;=Report!$E$1)*(Лист2!$E$12:$E$46&lt;=Report!$F$1)*Лист2!$L$12:$L$46)+SUMPRODUCT((Лист3!$D$12:$D$46=Report!A303)*(Лист3!$E$12:$E$46&gt;=Report!$E$1)*(Лист3!$E$12:$E$46&lt;=Report!$F$1)*Лист3!$L$12:$L$46)</f>
        <v>#VALUE!</v>
      </c>
    </row>
    <row r="304" spans="1:4" ht="37.5">
      <c r="A304" s="32" t="str">
        <f t="shared" si="7"/>
        <v>С447НХ799</v>
      </c>
      <c r="B304" s="34" t="s">
        <v>181</v>
      </c>
      <c r="C304" s="33"/>
      <c r="D304" s="32" t="e">
        <f>SUMPRODUCT((Лист1!$D$12:$D$46=Report!A304)*(Лист1!$E$12:$E$46&gt;=Report!$E$1)*(Лист1!$E$12:$E$46&lt;=Report!$F$1)*Лист1!$L$12:$L$46)+SUMPRODUCT((Лист2!$D$12:$D$46=Report!A304)*(Лист2!$E$12:$E$46&gt;=Report!$E$1)*(Лист2!$E$12:$E$46&lt;=Report!$F$1)*Лист2!$L$12:$L$46)+SUMPRODUCT((Лист3!$D$12:$D$46=Report!A304)*(Лист3!$E$12:$E$46&gt;=Report!$E$1)*(Лист3!$E$12:$E$46&lt;=Report!$F$1)*Лист3!$L$12:$L$46)</f>
        <v>#VALUE!</v>
      </c>
    </row>
    <row r="305" spans="1:4" ht="15.75">
      <c r="A305" s="32" t="str">
        <f t="shared" si="7"/>
        <v>-</v>
      </c>
      <c r="B305" s="35" t="s">
        <v>5</v>
      </c>
      <c r="C305" s="35">
        <v>0</v>
      </c>
      <c r="D305" s="32" t="e">
        <f>SUMPRODUCT((Лист1!$D$12:$D$46=Report!A305)*(Лист1!$E$12:$E$46&gt;=Report!$E$1)*(Лист1!$E$12:$E$46&lt;=Report!$F$1)*Лист1!$L$12:$L$46)+SUMPRODUCT((Лист2!$D$12:$D$46=Report!A305)*(Лист2!$E$12:$E$46&gt;=Report!$E$1)*(Лист2!$E$12:$E$46&lt;=Report!$F$1)*Лист2!$L$12:$L$46)+SUMPRODUCT((Лист3!$D$12:$D$46=Report!A305)*(Лист3!$E$12:$E$46&gt;=Report!$E$1)*(Лист3!$E$12:$E$46&lt;=Report!$F$1)*Лист3!$L$12:$L$46)</f>
        <v>#VALUE!</v>
      </c>
    </row>
    <row r="306" spans="1:4" ht="15.75">
      <c r="A306" s="32" t="str">
        <f t="shared" si="7"/>
        <v>-</v>
      </c>
      <c r="B306" s="36" t="s">
        <v>5</v>
      </c>
      <c r="C306" s="36">
        <v>0</v>
      </c>
      <c r="D306" s="32" t="e">
        <f>SUMPRODUCT((Лист1!$D$12:$D$46=Report!A306)*(Лист1!$E$12:$E$46&gt;=Report!$E$1)*(Лист1!$E$12:$E$46&lt;=Report!$F$1)*Лист1!$L$12:$L$46)+SUMPRODUCT((Лист2!$D$12:$D$46=Report!A306)*(Лист2!$E$12:$E$46&gt;=Report!$E$1)*(Лист2!$E$12:$E$46&lt;=Report!$F$1)*Лист2!$L$12:$L$46)+SUMPRODUCT((Лист3!$D$12:$D$46=Report!A306)*(Лист3!$E$12:$E$46&gt;=Report!$E$1)*(Лист3!$E$12:$E$46&lt;=Report!$F$1)*Лист3!$L$12:$L$46)</f>
        <v>#VALUE!</v>
      </c>
    </row>
    <row r="307" spans="1:4" ht="37.5">
      <c r="A307" s="32" t="str">
        <f t="shared" si="7"/>
        <v>С463НХ799</v>
      </c>
      <c r="B307" s="34" t="s">
        <v>182</v>
      </c>
      <c r="C307" s="33"/>
      <c r="D307" s="32" t="e">
        <f>SUMPRODUCT((Лист1!$D$12:$D$46=Report!A307)*(Лист1!$E$12:$E$46&gt;=Report!$E$1)*(Лист1!$E$12:$E$46&lt;=Report!$F$1)*Лист1!$L$12:$L$46)+SUMPRODUCT((Лист2!$D$12:$D$46=Report!A307)*(Лист2!$E$12:$E$46&gt;=Report!$E$1)*(Лист2!$E$12:$E$46&lt;=Report!$F$1)*Лист2!$L$12:$L$46)+SUMPRODUCT((Лист3!$D$12:$D$46=Report!A307)*(Лист3!$E$12:$E$46&gt;=Report!$E$1)*(Лист3!$E$12:$E$46&lt;=Report!$F$1)*Лист3!$L$12:$L$46)</f>
        <v>#VALUE!</v>
      </c>
    </row>
    <row r="308" spans="1:4" ht="15.75">
      <c r="A308" s="32" t="str">
        <f t="shared" si="7"/>
        <v>-</v>
      </c>
      <c r="B308" s="35" t="s">
        <v>5</v>
      </c>
      <c r="C308" s="35">
        <v>217.82</v>
      </c>
      <c r="D308" s="32" t="e">
        <f>SUMPRODUCT((Лист1!$D$12:$D$46=Report!A308)*(Лист1!$E$12:$E$46&gt;=Report!$E$1)*(Лист1!$E$12:$E$46&lt;=Report!$F$1)*Лист1!$L$12:$L$46)+SUMPRODUCT((Лист2!$D$12:$D$46=Report!A308)*(Лист2!$E$12:$E$46&gt;=Report!$E$1)*(Лист2!$E$12:$E$46&lt;=Report!$F$1)*Лист2!$L$12:$L$46)+SUMPRODUCT((Лист3!$D$12:$D$46=Report!A308)*(Лист3!$E$12:$E$46&gt;=Report!$E$1)*(Лист3!$E$12:$E$46&lt;=Report!$F$1)*Лист3!$L$12:$L$46)</f>
        <v>#VALUE!</v>
      </c>
    </row>
    <row r="309" spans="1:4" ht="15.75">
      <c r="A309" s="32" t="str">
        <f t="shared" si="7"/>
        <v>-</v>
      </c>
      <c r="B309" s="36" t="s">
        <v>5</v>
      </c>
      <c r="C309" s="36">
        <v>217.82</v>
      </c>
      <c r="D309" s="32" t="e">
        <f>SUMPRODUCT((Лист1!$D$12:$D$46=Report!A309)*(Лист1!$E$12:$E$46&gt;=Report!$E$1)*(Лист1!$E$12:$E$46&lt;=Report!$F$1)*Лист1!$L$12:$L$46)+SUMPRODUCT((Лист2!$D$12:$D$46=Report!A309)*(Лист2!$E$12:$E$46&gt;=Report!$E$1)*(Лист2!$E$12:$E$46&lt;=Report!$F$1)*Лист2!$L$12:$L$46)+SUMPRODUCT((Лист3!$D$12:$D$46=Report!A309)*(Лист3!$E$12:$E$46&gt;=Report!$E$1)*(Лист3!$E$12:$E$46&lt;=Report!$F$1)*Лист3!$L$12:$L$46)</f>
        <v>#VALUE!</v>
      </c>
    </row>
    <row r="310" spans="1:4" ht="37.5">
      <c r="A310" s="32" t="str">
        <f t="shared" si="7"/>
        <v>С464НХ799</v>
      </c>
      <c r="B310" s="34" t="s">
        <v>183</v>
      </c>
      <c r="C310" s="33"/>
      <c r="D310" s="32" t="e">
        <f>SUMPRODUCT((Лист1!$D$12:$D$46=Report!A310)*(Лист1!$E$12:$E$46&gt;=Report!$E$1)*(Лист1!$E$12:$E$46&lt;=Report!$F$1)*Лист1!$L$12:$L$46)+SUMPRODUCT((Лист2!$D$12:$D$46=Report!A310)*(Лист2!$E$12:$E$46&gt;=Report!$E$1)*(Лист2!$E$12:$E$46&lt;=Report!$F$1)*Лист2!$L$12:$L$46)+SUMPRODUCT((Лист3!$D$12:$D$46=Report!A310)*(Лист3!$E$12:$E$46&gt;=Report!$E$1)*(Лист3!$E$12:$E$46&lt;=Report!$F$1)*Лист3!$L$12:$L$46)</f>
        <v>#VALUE!</v>
      </c>
    </row>
    <row r="311" spans="1:4" ht="15.75">
      <c r="A311" s="32" t="str">
        <f t="shared" si="7"/>
        <v>-</v>
      </c>
      <c r="B311" s="35" t="s">
        <v>5</v>
      </c>
      <c r="C311" s="35">
        <v>0</v>
      </c>
      <c r="D311" s="32" t="e">
        <f>SUMPRODUCT((Лист1!$D$12:$D$46=Report!A311)*(Лист1!$E$12:$E$46&gt;=Report!$E$1)*(Лист1!$E$12:$E$46&lt;=Report!$F$1)*Лист1!$L$12:$L$46)+SUMPRODUCT((Лист2!$D$12:$D$46=Report!A311)*(Лист2!$E$12:$E$46&gt;=Report!$E$1)*(Лист2!$E$12:$E$46&lt;=Report!$F$1)*Лист2!$L$12:$L$46)+SUMPRODUCT((Лист3!$D$12:$D$46=Report!A311)*(Лист3!$E$12:$E$46&gt;=Report!$E$1)*(Лист3!$E$12:$E$46&lt;=Report!$F$1)*Лист3!$L$12:$L$46)</f>
        <v>#VALUE!</v>
      </c>
    </row>
    <row r="312" spans="1:4" ht="15.75">
      <c r="A312" s="32" t="str">
        <f t="shared" si="7"/>
        <v>-</v>
      </c>
      <c r="B312" s="36" t="s">
        <v>5</v>
      </c>
      <c r="C312" s="36">
        <v>0</v>
      </c>
      <c r="D312" s="32" t="e">
        <f>SUMPRODUCT((Лист1!$D$12:$D$46=Report!A312)*(Лист1!$E$12:$E$46&gt;=Report!$E$1)*(Лист1!$E$12:$E$46&lt;=Report!$F$1)*Лист1!$L$12:$L$46)+SUMPRODUCT((Лист2!$D$12:$D$46=Report!A312)*(Лист2!$E$12:$E$46&gt;=Report!$E$1)*(Лист2!$E$12:$E$46&lt;=Report!$F$1)*Лист2!$L$12:$L$46)+SUMPRODUCT((Лист3!$D$12:$D$46=Report!A312)*(Лист3!$E$12:$E$46&gt;=Report!$E$1)*(Лист3!$E$12:$E$46&lt;=Report!$F$1)*Лист3!$L$12:$L$46)</f>
        <v>#VALUE!</v>
      </c>
    </row>
    <row r="313" spans="1:4" ht="37.5">
      <c r="A313" s="32" t="str">
        <f t="shared" si="7"/>
        <v>С466НХ799</v>
      </c>
      <c r="B313" s="34" t="s">
        <v>184</v>
      </c>
      <c r="C313" s="33"/>
      <c r="D313" s="32" t="e">
        <f>SUMPRODUCT((Лист1!$D$12:$D$46=Report!A313)*(Лист1!$E$12:$E$46&gt;=Report!$E$1)*(Лист1!$E$12:$E$46&lt;=Report!$F$1)*Лист1!$L$12:$L$46)+SUMPRODUCT((Лист2!$D$12:$D$46=Report!A313)*(Лист2!$E$12:$E$46&gt;=Report!$E$1)*(Лист2!$E$12:$E$46&lt;=Report!$F$1)*Лист2!$L$12:$L$46)+SUMPRODUCT((Лист3!$D$12:$D$46=Report!A313)*(Лист3!$E$12:$E$46&gt;=Report!$E$1)*(Лист3!$E$12:$E$46&lt;=Report!$F$1)*Лист3!$L$12:$L$46)</f>
        <v>#VALUE!</v>
      </c>
    </row>
    <row r="314" spans="1:4" ht="15.75">
      <c r="A314" s="32" t="str">
        <f t="shared" si="7"/>
        <v>-</v>
      </c>
      <c r="B314" s="35" t="s">
        <v>5</v>
      </c>
      <c r="C314" s="35">
        <v>0</v>
      </c>
      <c r="D314" s="32" t="e">
        <f>SUMPRODUCT((Лист1!$D$12:$D$46=Report!A314)*(Лист1!$E$12:$E$46&gt;=Report!$E$1)*(Лист1!$E$12:$E$46&lt;=Report!$F$1)*Лист1!$L$12:$L$46)+SUMPRODUCT((Лист2!$D$12:$D$46=Report!A314)*(Лист2!$E$12:$E$46&gt;=Report!$E$1)*(Лист2!$E$12:$E$46&lt;=Report!$F$1)*Лист2!$L$12:$L$46)+SUMPRODUCT((Лист3!$D$12:$D$46=Report!A314)*(Лист3!$E$12:$E$46&gt;=Report!$E$1)*(Лист3!$E$12:$E$46&lt;=Report!$F$1)*Лист3!$L$12:$L$46)</f>
        <v>#VALUE!</v>
      </c>
    </row>
    <row r="315" spans="1:4" ht="15.75">
      <c r="A315" s="32" t="str">
        <f t="shared" si="7"/>
        <v>-</v>
      </c>
      <c r="B315" s="36" t="s">
        <v>5</v>
      </c>
      <c r="C315" s="36">
        <v>0</v>
      </c>
      <c r="D315" s="32" t="e">
        <f>SUMPRODUCT((Лист1!$D$12:$D$46=Report!A315)*(Лист1!$E$12:$E$46&gt;=Report!$E$1)*(Лист1!$E$12:$E$46&lt;=Report!$F$1)*Лист1!$L$12:$L$46)+SUMPRODUCT((Лист2!$D$12:$D$46=Report!A315)*(Лист2!$E$12:$E$46&gt;=Report!$E$1)*(Лист2!$E$12:$E$46&lt;=Report!$F$1)*Лист2!$L$12:$L$46)+SUMPRODUCT((Лист3!$D$12:$D$46=Report!A315)*(Лист3!$E$12:$E$46&gt;=Report!$E$1)*(Лист3!$E$12:$E$46&lt;=Report!$F$1)*Лист3!$L$12:$L$46)</f>
        <v>#VALUE!</v>
      </c>
    </row>
    <row r="316" spans="1:4" ht="37.5">
      <c r="A316" s="32" t="str">
        <f t="shared" si="7"/>
        <v>С475НХ799</v>
      </c>
      <c r="B316" s="34" t="s">
        <v>185</v>
      </c>
      <c r="C316" s="33"/>
      <c r="D316" s="32" t="e">
        <f>SUMPRODUCT((Лист1!$D$12:$D$46=Report!A316)*(Лист1!$E$12:$E$46&gt;=Report!$E$1)*(Лист1!$E$12:$E$46&lt;=Report!$F$1)*Лист1!$L$12:$L$46)+SUMPRODUCT((Лист2!$D$12:$D$46=Report!A316)*(Лист2!$E$12:$E$46&gt;=Report!$E$1)*(Лист2!$E$12:$E$46&lt;=Report!$F$1)*Лист2!$L$12:$L$46)+SUMPRODUCT((Лист3!$D$12:$D$46=Report!A316)*(Лист3!$E$12:$E$46&gt;=Report!$E$1)*(Лист3!$E$12:$E$46&lt;=Report!$F$1)*Лист3!$L$12:$L$46)</f>
        <v>#VALUE!</v>
      </c>
    </row>
    <row r="317" spans="1:4" ht="15.75">
      <c r="A317" s="32" t="str">
        <f t="shared" si="7"/>
        <v>-</v>
      </c>
      <c r="B317" s="35" t="s">
        <v>5</v>
      </c>
      <c r="C317" s="35">
        <v>203.28</v>
      </c>
      <c r="D317" s="32" t="e">
        <f>SUMPRODUCT((Лист1!$D$12:$D$46=Report!A317)*(Лист1!$E$12:$E$46&gt;=Report!$E$1)*(Лист1!$E$12:$E$46&lt;=Report!$F$1)*Лист1!$L$12:$L$46)+SUMPRODUCT((Лист2!$D$12:$D$46=Report!A317)*(Лист2!$E$12:$E$46&gt;=Report!$E$1)*(Лист2!$E$12:$E$46&lt;=Report!$F$1)*Лист2!$L$12:$L$46)+SUMPRODUCT((Лист3!$D$12:$D$46=Report!A317)*(Лист3!$E$12:$E$46&gt;=Report!$E$1)*(Лист3!$E$12:$E$46&lt;=Report!$F$1)*Лист3!$L$12:$L$46)</f>
        <v>#VALUE!</v>
      </c>
    </row>
    <row r="318" spans="1:4" ht="15.75">
      <c r="A318" s="32" t="str">
        <f t="shared" si="7"/>
        <v>-</v>
      </c>
      <c r="B318" s="36" t="s">
        <v>5</v>
      </c>
      <c r="C318" s="36">
        <v>203.28</v>
      </c>
      <c r="D318" s="32" t="e">
        <f>SUMPRODUCT((Лист1!$D$12:$D$46=Report!A318)*(Лист1!$E$12:$E$46&gt;=Report!$E$1)*(Лист1!$E$12:$E$46&lt;=Report!$F$1)*Лист1!$L$12:$L$46)+SUMPRODUCT((Лист2!$D$12:$D$46=Report!A318)*(Лист2!$E$12:$E$46&gt;=Report!$E$1)*(Лист2!$E$12:$E$46&lt;=Report!$F$1)*Лист2!$L$12:$L$46)+SUMPRODUCT((Лист3!$D$12:$D$46=Report!A318)*(Лист3!$E$12:$E$46&gt;=Report!$E$1)*(Лист3!$E$12:$E$46&lt;=Report!$F$1)*Лист3!$L$12:$L$46)</f>
        <v>#VALUE!</v>
      </c>
    </row>
    <row r="319" spans="1:4" ht="37.5">
      <c r="A319" s="32" t="str">
        <f t="shared" si="7"/>
        <v>С484ТА799</v>
      </c>
      <c r="B319" s="34" t="s">
        <v>186</v>
      </c>
      <c r="C319" s="33"/>
      <c r="D319" s="32" t="e">
        <f>SUMPRODUCT((Лист1!$D$12:$D$46=Report!A319)*(Лист1!$E$12:$E$46&gt;=Report!$E$1)*(Лист1!$E$12:$E$46&lt;=Report!$F$1)*Лист1!$L$12:$L$46)+SUMPRODUCT((Лист2!$D$12:$D$46=Report!A319)*(Лист2!$E$12:$E$46&gt;=Report!$E$1)*(Лист2!$E$12:$E$46&lt;=Report!$F$1)*Лист2!$L$12:$L$46)+SUMPRODUCT((Лист3!$D$12:$D$46=Report!A319)*(Лист3!$E$12:$E$46&gt;=Report!$E$1)*(Лист3!$E$12:$E$46&lt;=Report!$F$1)*Лист3!$L$12:$L$46)</f>
        <v>#VALUE!</v>
      </c>
    </row>
    <row r="320" spans="1:4" ht="15.75">
      <c r="A320" s="32" t="str">
        <f t="shared" si="7"/>
        <v>С484ТА799</v>
      </c>
      <c r="B320" s="35" t="s">
        <v>25</v>
      </c>
      <c r="C320" s="35">
        <v>296.61</v>
      </c>
      <c r="D320" s="32" t="e">
        <f>SUMPRODUCT((Лист1!$D$12:$D$46=Report!A320)*(Лист1!$E$12:$E$46&gt;=Report!$E$1)*(Лист1!$E$12:$E$46&lt;=Report!$F$1)*Лист1!$L$12:$L$46)+SUMPRODUCT((Лист2!$D$12:$D$46=Report!A320)*(Лист2!$E$12:$E$46&gt;=Report!$E$1)*(Лист2!$E$12:$E$46&lt;=Report!$F$1)*Лист2!$L$12:$L$46)+SUMPRODUCT((Лист3!$D$12:$D$46=Report!A320)*(Лист3!$E$12:$E$46&gt;=Report!$E$1)*(Лист3!$E$12:$E$46&lt;=Report!$F$1)*Лист3!$L$12:$L$46)</f>
        <v>#VALUE!</v>
      </c>
    </row>
    <row r="321" spans="1:4" ht="15.75">
      <c r="A321" s="32" t="str">
        <f t="shared" si="7"/>
        <v>-</v>
      </c>
      <c r="B321" s="36" t="s">
        <v>5</v>
      </c>
      <c r="C321" s="36">
        <v>296.61</v>
      </c>
      <c r="D321" s="32" t="e">
        <f>SUMPRODUCT((Лист1!$D$12:$D$46=Report!A321)*(Лист1!$E$12:$E$46&gt;=Report!$E$1)*(Лист1!$E$12:$E$46&lt;=Report!$F$1)*Лист1!$L$12:$L$46)+SUMPRODUCT((Лист2!$D$12:$D$46=Report!A321)*(Лист2!$E$12:$E$46&gt;=Report!$E$1)*(Лист2!$E$12:$E$46&lt;=Report!$F$1)*Лист2!$L$12:$L$46)+SUMPRODUCT((Лист3!$D$12:$D$46=Report!A321)*(Лист3!$E$12:$E$46&gt;=Report!$E$1)*(Лист3!$E$12:$E$46&lt;=Report!$F$1)*Лист3!$L$12:$L$46)</f>
        <v>#VALUE!</v>
      </c>
    </row>
    <row r="322" spans="1:4" ht="37.5">
      <c r="A322" s="32" t="str">
        <f t="shared" si="7"/>
        <v>С503НХ799</v>
      </c>
      <c r="B322" s="34" t="s">
        <v>187</v>
      </c>
      <c r="C322" s="33"/>
      <c r="D322" s="32" t="e">
        <f>SUMPRODUCT((Лист1!$D$12:$D$46=Report!A322)*(Лист1!$E$12:$E$46&gt;=Report!$E$1)*(Лист1!$E$12:$E$46&lt;=Report!$F$1)*Лист1!$L$12:$L$46)+SUMPRODUCT((Лист2!$D$12:$D$46=Report!A322)*(Лист2!$E$12:$E$46&gt;=Report!$E$1)*(Лист2!$E$12:$E$46&lt;=Report!$F$1)*Лист2!$L$12:$L$46)+SUMPRODUCT((Лист3!$D$12:$D$46=Report!A322)*(Лист3!$E$12:$E$46&gt;=Report!$E$1)*(Лист3!$E$12:$E$46&lt;=Report!$F$1)*Лист3!$L$12:$L$46)</f>
        <v>#VALUE!</v>
      </c>
    </row>
    <row r="323" spans="1:4" ht="15.75">
      <c r="A323" s="32" t="str">
        <f t="shared" si="7"/>
        <v>-</v>
      </c>
      <c r="B323" s="35" t="s">
        <v>5</v>
      </c>
      <c r="C323" s="35">
        <v>380.61</v>
      </c>
      <c r="D323" s="32" t="e">
        <f>SUMPRODUCT((Лист1!$D$12:$D$46=Report!A323)*(Лист1!$E$12:$E$46&gt;=Report!$E$1)*(Лист1!$E$12:$E$46&lt;=Report!$F$1)*Лист1!$L$12:$L$46)+SUMPRODUCT((Лист2!$D$12:$D$46=Report!A323)*(Лист2!$E$12:$E$46&gt;=Report!$E$1)*(Лист2!$E$12:$E$46&lt;=Report!$F$1)*Лист2!$L$12:$L$46)+SUMPRODUCT((Лист3!$D$12:$D$46=Report!A323)*(Лист3!$E$12:$E$46&gt;=Report!$E$1)*(Лист3!$E$12:$E$46&lt;=Report!$F$1)*Лист3!$L$12:$L$46)</f>
        <v>#VALUE!</v>
      </c>
    </row>
    <row r="324" spans="1:4" ht="15.75">
      <c r="A324" s="32" t="str">
        <f t="shared" si="7"/>
        <v>-</v>
      </c>
      <c r="B324" s="36" t="s">
        <v>5</v>
      </c>
      <c r="C324" s="36">
        <v>380.61</v>
      </c>
      <c r="D324" s="32" t="e">
        <f>SUMPRODUCT((Лист1!$D$12:$D$46=Report!A324)*(Лист1!$E$12:$E$46&gt;=Report!$E$1)*(Лист1!$E$12:$E$46&lt;=Report!$F$1)*Лист1!$L$12:$L$46)+SUMPRODUCT((Лист2!$D$12:$D$46=Report!A324)*(Лист2!$E$12:$E$46&gt;=Report!$E$1)*(Лист2!$E$12:$E$46&lt;=Report!$F$1)*Лист2!$L$12:$L$46)+SUMPRODUCT((Лист3!$D$12:$D$46=Report!A324)*(Лист3!$E$12:$E$46&gt;=Report!$E$1)*(Лист3!$E$12:$E$46&lt;=Report!$F$1)*Лист3!$L$12:$L$46)</f>
        <v>#VALUE!</v>
      </c>
    </row>
    <row r="325" spans="1:4" ht="37.5">
      <c r="A325" s="32" t="str">
        <f t="shared" si="7"/>
        <v>С512НХ799</v>
      </c>
      <c r="B325" s="34" t="s">
        <v>188</v>
      </c>
      <c r="C325" s="33"/>
      <c r="D325" s="32" t="e">
        <f>SUMPRODUCT((Лист1!$D$12:$D$46=Report!A325)*(Лист1!$E$12:$E$46&gt;=Report!$E$1)*(Лист1!$E$12:$E$46&lt;=Report!$F$1)*Лист1!$L$12:$L$46)+SUMPRODUCT((Лист2!$D$12:$D$46=Report!A325)*(Лист2!$E$12:$E$46&gt;=Report!$E$1)*(Лист2!$E$12:$E$46&lt;=Report!$F$1)*Лист2!$L$12:$L$46)+SUMPRODUCT((Лист3!$D$12:$D$46=Report!A325)*(Лист3!$E$12:$E$46&gt;=Report!$E$1)*(Лист3!$E$12:$E$46&lt;=Report!$F$1)*Лист3!$L$12:$L$46)</f>
        <v>#VALUE!</v>
      </c>
    </row>
    <row r="326" spans="1:4" ht="15.75">
      <c r="A326" s="32" t="str">
        <f t="shared" si="7"/>
        <v>-</v>
      </c>
      <c r="B326" s="35" t="s">
        <v>5</v>
      </c>
      <c r="C326" s="35">
        <v>291.64999999999998</v>
      </c>
      <c r="D326" s="32" t="e">
        <f>SUMPRODUCT((Лист1!$D$12:$D$46=Report!A326)*(Лист1!$E$12:$E$46&gt;=Report!$E$1)*(Лист1!$E$12:$E$46&lt;=Report!$F$1)*Лист1!$L$12:$L$46)+SUMPRODUCT((Лист2!$D$12:$D$46=Report!A326)*(Лист2!$E$12:$E$46&gt;=Report!$E$1)*(Лист2!$E$12:$E$46&lt;=Report!$F$1)*Лист2!$L$12:$L$46)+SUMPRODUCT((Лист3!$D$12:$D$46=Report!A326)*(Лист3!$E$12:$E$46&gt;=Report!$E$1)*(Лист3!$E$12:$E$46&lt;=Report!$F$1)*Лист3!$L$12:$L$46)</f>
        <v>#VALUE!</v>
      </c>
    </row>
    <row r="327" spans="1:4" ht="15.75">
      <c r="A327" s="32" t="str">
        <f t="shared" si="7"/>
        <v>-</v>
      </c>
      <c r="B327" s="36" t="s">
        <v>5</v>
      </c>
      <c r="C327" s="36">
        <v>291.64999999999998</v>
      </c>
      <c r="D327" s="32" t="e">
        <f>SUMPRODUCT((Лист1!$D$12:$D$46=Report!A327)*(Лист1!$E$12:$E$46&gt;=Report!$E$1)*(Лист1!$E$12:$E$46&lt;=Report!$F$1)*Лист1!$L$12:$L$46)+SUMPRODUCT((Лист2!$D$12:$D$46=Report!A327)*(Лист2!$E$12:$E$46&gt;=Report!$E$1)*(Лист2!$E$12:$E$46&lt;=Report!$F$1)*Лист2!$L$12:$L$46)+SUMPRODUCT((Лист3!$D$12:$D$46=Report!A327)*(Лист3!$E$12:$E$46&gt;=Report!$E$1)*(Лист3!$E$12:$E$46&lt;=Report!$F$1)*Лист3!$L$12:$L$46)</f>
        <v>#VALUE!</v>
      </c>
    </row>
    <row r="328" spans="1:4" ht="37.5">
      <c r="A328" s="32" t="str">
        <f t="shared" si="7"/>
        <v>С541НХ799</v>
      </c>
      <c r="B328" s="34" t="s">
        <v>189</v>
      </c>
      <c r="C328" s="33"/>
      <c r="D328" s="32" t="e">
        <f>SUMPRODUCT((Лист1!$D$12:$D$46=Report!A328)*(Лист1!$E$12:$E$46&gt;=Report!$E$1)*(Лист1!$E$12:$E$46&lt;=Report!$F$1)*Лист1!$L$12:$L$46)+SUMPRODUCT((Лист2!$D$12:$D$46=Report!A328)*(Лист2!$E$12:$E$46&gt;=Report!$E$1)*(Лист2!$E$12:$E$46&lt;=Report!$F$1)*Лист2!$L$12:$L$46)+SUMPRODUCT((Лист3!$D$12:$D$46=Report!A328)*(Лист3!$E$12:$E$46&gt;=Report!$E$1)*(Лист3!$E$12:$E$46&lt;=Report!$F$1)*Лист3!$L$12:$L$46)</f>
        <v>#VALUE!</v>
      </c>
    </row>
    <row r="329" spans="1:4" ht="15.75">
      <c r="A329" s="32" t="str">
        <f t="shared" si="7"/>
        <v>-</v>
      </c>
      <c r="B329" s="35" t="s">
        <v>5</v>
      </c>
      <c r="C329" s="35">
        <v>91.39</v>
      </c>
      <c r="D329" s="32" t="e">
        <f>SUMPRODUCT((Лист1!$D$12:$D$46=Report!A329)*(Лист1!$E$12:$E$46&gt;=Report!$E$1)*(Лист1!$E$12:$E$46&lt;=Report!$F$1)*Лист1!$L$12:$L$46)+SUMPRODUCT((Лист2!$D$12:$D$46=Report!A329)*(Лист2!$E$12:$E$46&gt;=Report!$E$1)*(Лист2!$E$12:$E$46&lt;=Report!$F$1)*Лист2!$L$12:$L$46)+SUMPRODUCT((Лист3!$D$12:$D$46=Report!A329)*(Лист3!$E$12:$E$46&gt;=Report!$E$1)*(Лист3!$E$12:$E$46&lt;=Report!$F$1)*Лист3!$L$12:$L$46)</f>
        <v>#VALUE!</v>
      </c>
    </row>
    <row r="330" spans="1:4" ht="15.75">
      <c r="A330" s="32" t="str">
        <f t="shared" si="7"/>
        <v>-</v>
      </c>
      <c r="B330" s="36" t="s">
        <v>5</v>
      </c>
      <c r="C330" s="36">
        <v>91.39</v>
      </c>
      <c r="D330" s="32" t="e">
        <f>SUMPRODUCT((Лист1!$D$12:$D$46=Report!A330)*(Лист1!$E$12:$E$46&gt;=Report!$E$1)*(Лист1!$E$12:$E$46&lt;=Report!$F$1)*Лист1!$L$12:$L$46)+SUMPRODUCT((Лист2!$D$12:$D$46=Report!A330)*(Лист2!$E$12:$E$46&gt;=Report!$E$1)*(Лист2!$E$12:$E$46&lt;=Report!$F$1)*Лист2!$L$12:$L$46)+SUMPRODUCT((Лист3!$D$12:$D$46=Report!A330)*(Лист3!$E$12:$E$46&gt;=Report!$E$1)*(Лист3!$E$12:$E$46&lt;=Report!$F$1)*Лист3!$L$12:$L$46)</f>
        <v>#VALUE!</v>
      </c>
    </row>
    <row r="331" spans="1:4" ht="37.5">
      <c r="A331" s="32" t="str">
        <f t="shared" si="7"/>
        <v>С577НХ799</v>
      </c>
      <c r="B331" s="34" t="s">
        <v>190</v>
      </c>
      <c r="C331" s="33"/>
      <c r="D331" s="32" t="e">
        <f>SUMPRODUCT((Лист1!$D$12:$D$46=Report!A331)*(Лист1!$E$12:$E$46&gt;=Report!$E$1)*(Лист1!$E$12:$E$46&lt;=Report!$F$1)*Лист1!$L$12:$L$46)+SUMPRODUCT((Лист2!$D$12:$D$46=Report!A331)*(Лист2!$E$12:$E$46&gt;=Report!$E$1)*(Лист2!$E$12:$E$46&lt;=Report!$F$1)*Лист2!$L$12:$L$46)+SUMPRODUCT((Лист3!$D$12:$D$46=Report!A331)*(Лист3!$E$12:$E$46&gt;=Report!$E$1)*(Лист3!$E$12:$E$46&lt;=Report!$F$1)*Лист3!$L$12:$L$46)</f>
        <v>#VALUE!</v>
      </c>
    </row>
    <row r="332" spans="1:4" ht="15.75">
      <c r="A332" s="32" t="str">
        <f t="shared" si="7"/>
        <v>-</v>
      </c>
      <c r="B332" s="35" t="s">
        <v>5</v>
      </c>
      <c r="C332" s="35">
        <v>0</v>
      </c>
      <c r="D332" s="32" t="e">
        <f>SUMPRODUCT((Лист1!$D$12:$D$46=Report!A332)*(Лист1!$E$12:$E$46&gt;=Report!$E$1)*(Лист1!$E$12:$E$46&lt;=Report!$F$1)*Лист1!$L$12:$L$46)+SUMPRODUCT((Лист2!$D$12:$D$46=Report!A332)*(Лист2!$E$12:$E$46&gt;=Report!$E$1)*(Лист2!$E$12:$E$46&lt;=Report!$F$1)*Лист2!$L$12:$L$46)+SUMPRODUCT((Лист3!$D$12:$D$46=Report!A332)*(Лист3!$E$12:$E$46&gt;=Report!$E$1)*(Лист3!$E$12:$E$46&lt;=Report!$F$1)*Лист3!$L$12:$L$46)</f>
        <v>#VALUE!</v>
      </c>
    </row>
    <row r="333" spans="1:4" ht="15.75">
      <c r="A333" s="32" t="str">
        <f t="shared" si="7"/>
        <v>-</v>
      </c>
      <c r="B333" s="36" t="s">
        <v>5</v>
      </c>
      <c r="C333" s="36">
        <v>0</v>
      </c>
      <c r="D333" s="32" t="e">
        <f>SUMPRODUCT((Лист1!$D$12:$D$46=Report!A333)*(Лист1!$E$12:$E$46&gt;=Report!$E$1)*(Лист1!$E$12:$E$46&lt;=Report!$F$1)*Лист1!$L$12:$L$46)+SUMPRODUCT((Лист2!$D$12:$D$46=Report!A333)*(Лист2!$E$12:$E$46&gt;=Report!$E$1)*(Лист2!$E$12:$E$46&lt;=Report!$F$1)*Лист2!$L$12:$L$46)+SUMPRODUCT((Лист3!$D$12:$D$46=Report!A333)*(Лист3!$E$12:$E$46&gt;=Report!$E$1)*(Лист3!$E$12:$E$46&lt;=Report!$F$1)*Лист3!$L$12:$L$46)</f>
        <v>#VALUE!</v>
      </c>
    </row>
    <row r="334" spans="1:4" ht="37.5">
      <c r="A334" s="32" t="str">
        <f t="shared" si="7"/>
        <v>С601НХ799</v>
      </c>
      <c r="B334" s="34" t="s">
        <v>191</v>
      </c>
      <c r="C334" s="33"/>
      <c r="D334" s="32" t="e">
        <f>SUMPRODUCT((Лист1!$D$12:$D$46=Report!A334)*(Лист1!$E$12:$E$46&gt;=Report!$E$1)*(Лист1!$E$12:$E$46&lt;=Report!$F$1)*Лист1!$L$12:$L$46)+SUMPRODUCT((Лист2!$D$12:$D$46=Report!A334)*(Лист2!$E$12:$E$46&gt;=Report!$E$1)*(Лист2!$E$12:$E$46&lt;=Report!$F$1)*Лист2!$L$12:$L$46)+SUMPRODUCT((Лист3!$D$12:$D$46=Report!A334)*(Лист3!$E$12:$E$46&gt;=Report!$E$1)*(Лист3!$E$12:$E$46&lt;=Report!$F$1)*Лист3!$L$12:$L$46)</f>
        <v>#VALUE!</v>
      </c>
    </row>
    <row r="335" spans="1:4" ht="15.75">
      <c r="A335" s="32" t="str">
        <f t="shared" si="7"/>
        <v>-</v>
      </c>
      <c r="B335" s="35" t="s">
        <v>5</v>
      </c>
      <c r="C335" s="35">
        <v>289.52999999999997</v>
      </c>
      <c r="D335" s="32" t="e">
        <f>SUMPRODUCT((Лист1!$D$12:$D$46=Report!A335)*(Лист1!$E$12:$E$46&gt;=Report!$E$1)*(Лист1!$E$12:$E$46&lt;=Report!$F$1)*Лист1!$L$12:$L$46)+SUMPRODUCT((Лист2!$D$12:$D$46=Report!A335)*(Лист2!$E$12:$E$46&gt;=Report!$E$1)*(Лист2!$E$12:$E$46&lt;=Report!$F$1)*Лист2!$L$12:$L$46)+SUMPRODUCT((Лист3!$D$12:$D$46=Report!A335)*(Лист3!$E$12:$E$46&gt;=Report!$E$1)*(Лист3!$E$12:$E$46&lt;=Report!$F$1)*Лист3!$L$12:$L$46)</f>
        <v>#VALUE!</v>
      </c>
    </row>
    <row r="336" spans="1:4" ht="15.75">
      <c r="A336" s="32" t="str">
        <f t="shared" si="7"/>
        <v>-</v>
      </c>
      <c r="B336" s="36" t="s">
        <v>5</v>
      </c>
      <c r="C336" s="36">
        <v>289.52999999999997</v>
      </c>
      <c r="D336" s="32" t="e">
        <f>SUMPRODUCT((Лист1!$D$12:$D$46=Report!A336)*(Лист1!$E$12:$E$46&gt;=Report!$E$1)*(Лист1!$E$12:$E$46&lt;=Report!$F$1)*Лист1!$L$12:$L$46)+SUMPRODUCT((Лист2!$D$12:$D$46=Report!A336)*(Лист2!$E$12:$E$46&gt;=Report!$E$1)*(Лист2!$E$12:$E$46&lt;=Report!$F$1)*Лист2!$L$12:$L$46)+SUMPRODUCT((Лист3!$D$12:$D$46=Report!A336)*(Лист3!$E$12:$E$46&gt;=Report!$E$1)*(Лист3!$E$12:$E$46&lt;=Report!$F$1)*Лист3!$L$12:$L$46)</f>
        <v>#VALUE!</v>
      </c>
    </row>
    <row r="337" spans="1:4" ht="37.5">
      <c r="A337" s="32" t="str">
        <f t="shared" si="7"/>
        <v>С613НХ799</v>
      </c>
      <c r="B337" s="34" t="s">
        <v>192</v>
      </c>
      <c r="C337" s="33"/>
      <c r="D337" s="32" t="e">
        <f>SUMPRODUCT((Лист1!$D$12:$D$46=Report!A337)*(Лист1!$E$12:$E$46&gt;=Report!$E$1)*(Лист1!$E$12:$E$46&lt;=Report!$F$1)*Лист1!$L$12:$L$46)+SUMPRODUCT((Лист2!$D$12:$D$46=Report!A337)*(Лист2!$E$12:$E$46&gt;=Report!$E$1)*(Лист2!$E$12:$E$46&lt;=Report!$F$1)*Лист2!$L$12:$L$46)+SUMPRODUCT((Лист3!$D$12:$D$46=Report!A337)*(Лист3!$E$12:$E$46&gt;=Report!$E$1)*(Лист3!$E$12:$E$46&lt;=Report!$F$1)*Лист3!$L$12:$L$46)</f>
        <v>#VALUE!</v>
      </c>
    </row>
    <row r="338" spans="1:4" ht="15.75">
      <c r="A338" s="32" t="str">
        <f t="shared" si="7"/>
        <v>-</v>
      </c>
      <c r="B338" s="35" t="s">
        <v>5</v>
      </c>
      <c r="C338" s="35">
        <v>394.23</v>
      </c>
      <c r="D338" s="32" t="e">
        <f>SUMPRODUCT((Лист1!$D$12:$D$46=Report!A338)*(Лист1!$E$12:$E$46&gt;=Report!$E$1)*(Лист1!$E$12:$E$46&lt;=Report!$F$1)*Лист1!$L$12:$L$46)+SUMPRODUCT((Лист2!$D$12:$D$46=Report!A338)*(Лист2!$E$12:$E$46&gt;=Report!$E$1)*(Лист2!$E$12:$E$46&lt;=Report!$F$1)*Лист2!$L$12:$L$46)+SUMPRODUCT((Лист3!$D$12:$D$46=Report!A338)*(Лист3!$E$12:$E$46&gt;=Report!$E$1)*(Лист3!$E$12:$E$46&lt;=Report!$F$1)*Лист3!$L$12:$L$46)</f>
        <v>#VALUE!</v>
      </c>
    </row>
    <row r="339" spans="1:4" ht="15.75">
      <c r="A339" s="32" t="str">
        <f t="shared" si="7"/>
        <v>-</v>
      </c>
      <c r="B339" s="36" t="s">
        <v>5</v>
      </c>
      <c r="C339" s="36">
        <v>394.23</v>
      </c>
      <c r="D339" s="32" t="e">
        <f>SUMPRODUCT((Лист1!$D$12:$D$46=Report!A339)*(Лист1!$E$12:$E$46&gt;=Report!$E$1)*(Лист1!$E$12:$E$46&lt;=Report!$F$1)*Лист1!$L$12:$L$46)+SUMPRODUCT((Лист2!$D$12:$D$46=Report!A339)*(Лист2!$E$12:$E$46&gt;=Report!$E$1)*(Лист2!$E$12:$E$46&lt;=Report!$F$1)*Лист2!$L$12:$L$46)+SUMPRODUCT((Лист3!$D$12:$D$46=Report!A339)*(Лист3!$E$12:$E$46&gt;=Report!$E$1)*(Лист3!$E$12:$E$46&lt;=Report!$F$1)*Лист3!$L$12:$L$46)</f>
        <v>#VALUE!</v>
      </c>
    </row>
    <row r="340" spans="1:4" ht="37.5">
      <c r="A340" s="32" t="str">
        <f t="shared" si="7"/>
        <v>С616НХ799</v>
      </c>
      <c r="B340" s="34" t="s">
        <v>193</v>
      </c>
      <c r="C340" s="33"/>
      <c r="D340" s="32" t="e">
        <f>SUMPRODUCT((Лист1!$D$12:$D$46=Report!A340)*(Лист1!$E$12:$E$46&gt;=Report!$E$1)*(Лист1!$E$12:$E$46&lt;=Report!$F$1)*Лист1!$L$12:$L$46)+SUMPRODUCT((Лист2!$D$12:$D$46=Report!A340)*(Лист2!$E$12:$E$46&gt;=Report!$E$1)*(Лист2!$E$12:$E$46&lt;=Report!$F$1)*Лист2!$L$12:$L$46)+SUMPRODUCT((Лист3!$D$12:$D$46=Report!A340)*(Лист3!$E$12:$E$46&gt;=Report!$E$1)*(Лист3!$E$12:$E$46&lt;=Report!$F$1)*Лист3!$L$12:$L$46)</f>
        <v>#VALUE!</v>
      </c>
    </row>
    <row r="341" spans="1:4" ht="15.75">
      <c r="A341" s="32" t="str">
        <f t="shared" si="7"/>
        <v>-</v>
      </c>
      <c r="B341" s="35" t="s">
        <v>5</v>
      </c>
      <c r="C341" s="35">
        <v>296.68</v>
      </c>
      <c r="D341" s="32" t="e">
        <f>SUMPRODUCT((Лист1!$D$12:$D$46=Report!A341)*(Лист1!$E$12:$E$46&gt;=Report!$E$1)*(Лист1!$E$12:$E$46&lt;=Report!$F$1)*Лист1!$L$12:$L$46)+SUMPRODUCT((Лист2!$D$12:$D$46=Report!A341)*(Лист2!$E$12:$E$46&gt;=Report!$E$1)*(Лист2!$E$12:$E$46&lt;=Report!$F$1)*Лист2!$L$12:$L$46)+SUMPRODUCT((Лист3!$D$12:$D$46=Report!A341)*(Лист3!$E$12:$E$46&gt;=Report!$E$1)*(Лист3!$E$12:$E$46&lt;=Report!$F$1)*Лист3!$L$12:$L$46)</f>
        <v>#VALUE!</v>
      </c>
    </row>
    <row r="342" spans="1:4" ht="15.75">
      <c r="A342" s="32" t="str">
        <f t="shared" si="7"/>
        <v>-</v>
      </c>
      <c r="B342" s="36" t="s">
        <v>5</v>
      </c>
      <c r="C342" s="36">
        <v>296.68</v>
      </c>
      <c r="D342" s="32" t="e">
        <f>SUMPRODUCT((Лист1!$D$12:$D$46=Report!A342)*(Лист1!$E$12:$E$46&gt;=Report!$E$1)*(Лист1!$E$12:$E$46&lt;=Report!$F$1)*Лист1!$L$12:$L$46)+SUMPRODUCT((Лист2!$D$12:$D$46=Report!A342)*(Лист2!$E$12:$E$46&gt;=Report!$E$1)*(Лист2!$E$12:$E$46&lt;=Report!$F$1)*Лист2!$L$12:$L$46)+SUMPRODUCT((Лист3!$D$12:$D$46=Report!A342)*(Лист3!$E$12:$E$46&gt;=Report!$E$1)*(Лист3!$E$12:$E$46&lt;=Report!$F$1)*Лист3!$L$12:$L$46)</f>
        <v>#VALUE!</v>
      </c>
    </row>
    <row r="343" spans="1:4" ht="37.5">
      <c r="A343" s="32" t="str">
        <f t="shared" si="7"/>
        <v>С619НХ799</v>
      </c>
      <c r="B343" s="34" t="s">
        <v>194</v>
      </c>
      <c r="C343" s="33"/>
      <c r="D343" s="32" t="e">
        <f>SUMPRODUCT((Лист1!$D$12:$D$46=Report!A343)*(Лист1!$E$12:$E$46&gt;=Report!$E$1)*(Лист1!$E$12:$E$46&lt;=Report!$F$1)*Лист1!$L$12:$L$46)+SUMPRODUCT((Лист2!$D$12:$D$46=Report!A343)*(Лист2!$E$12:$E$46&gt;=Report!$E$1)*(Лист2!$E$12:$E$46&lt;=Report!$F$1)*Лист2!$L$12:$L$46)+SUMPRODUCT((Лист3!$D$12:$D$46=Report!A343)*(Лист3!$E$12:$E$46&gt;=Report!$E$1)*(Лист3!$E$12:$E$46&lt;=Report!$F$1)*Лист3!$L$12:$L$46)</f>
        <v>#VALUE!</v>
      </c>
    </row>
    <row r="344" spans="1:4" ht="15.75">
      <c r="A344" s="32" t="str">
        <f t="shared" si="7"/>
        <v>-</v>
      </c>
      <c r="B344" s="35" t="s">
        <v>5</v>
      </c>
      <c r="C344" s="35">
        <v>192.76</v>
      </c>
      <c r="D344" s="32" t="e">
        <f>SUMPRODUCT((Лист1!$D$12:$D$46=Report!A344)*(Лист1!$E$12:$E$46&gt;=Report!$E$1)*(Лист1!$E$12:$E$46&lt;=Report!$F$1)*Лист1!$L$12:$L$46)+SUMPRODUCT((Лист2!$D$12:$D$46=Report!A344)*(Лист2!$E$12:$E$46&gt;=Report!$E$1)*(Лист2!$E$12:$E$46&lt;=Report!$F$1)*Лист2!$L$12:$L$46)+SUMPRODUCT((Лист3!$D$12:$D$46=Report!A344)*(Лист3!$E$12:$E$46&gt;=Report!$E$1)*(Лист3!$E$12:$E$46&lt;=Report!$F$1)*Лист3!$L$12:$L$46)</f>
        <v>#VALUE!</v>
      </c>
    </row>
    <row r="345" spans="1:4" ht="15.75">
      <c r="A345" s="32" t="str">
        <f t="shared" si="7"/>
        <v>-</v>
      </c>
      <c r="B345" s="36" t="s">
        <v>5</v>
      </c>
      <c r="C345" s="36">
        <v>192.76</v>
      </c>
      <c r="D345" s="32" t="e">
        <f>SUMPRODUCT((Лист1!$D$12:$D$46=Report!A345)*(Лист1!$E$12:$E$46&gt;=Report!$E$1)*(Лист1!$E$12:$E$46&lt;=Report!$F$1)*Лист1!$L$12:$L$46)+SUMPRODUCT((Лист2!$D$12:$D$46=Report!A345)*(Лист2!$E$12:$E$46&gt;=Report!$E$1)*(Лист2!$E$12:$E$46&lt;=Report!$F$1)*Лист2!$L$12:$L$46)+SUMPRODUCT((Лист3!$D$12:$D$46=Report!A345)*(Лист3!$E$12:$E$46&gt;=Report!$E$1)*(Лист3!$E$12:$E$46&lt;=Report!$F$1)*Лист3!$L$12:$L$46)</f>
        <v>#VALUE!</v>
      </c>
    </row>
    <row r="346" spans="1:4" ht="37.5">
      <c r="A346" s="32" t="str">
        <f t="shared" si="7"/>
        <v>Т054ТВ799</v>
      </c>
      <c r="B346" s="34" t="s">
        <v>195</v>
      </c>
      <c r="C346" s="33"/>
      <c r="D346" s="32" t="e">
        <f>SUMPRODUCT((Лист1!$D$12:$D$46=Report!A346)*(Лист1!$E$12:$E$46&gt;=Report!$E$1)*(Лист1!$E$12:$E$46&lt;=Report!$F$1)*Лист1!$L$12:$L$46)+SUMPRODUCT((Лист2!$D$12:$D$46=Report!A346)*(Лист2!$E$12:$E$46&gt;=Report!$E$1)*(Лист2!$E$12:$E$46&lt;=Report!$F$1)*Лист2!$L$12:$L$46)+SUMPRODUCT((Лист3!$D$12:$D$46=Report!A346)*(Лист3!$E$12:$E$46&gt;=Report!$E$1)*(Лист3!$E$12:$E$46&lt;=Report!$F$1)*Лист3!$L$12:$L$46)</f>
        <v>#VALUE!</v>
      </c>
    </row>
    <row r="347" spans="1:4" ht="15.75">
      <c r="A347" s="32" t="str">
        <f t="shared" si="7"/>
        <v>Т054ТВ799</v>
      </c>
      <c r="B347" s="35" t="s">
        <v>26</v>
      </c>
      <c r="C347" s="35">
        <v>293.55</v>
      </c>
      <c r="D347" s="32" t="e">
        <f>SUMPRODUCT((Лист1!$D$12:$D$46=Report!A347)*(Лист1!$E$12:$E$46&gt;=Report!$E$1)*(Лист1!$E$12:$E$46&lt;=Report!$F$1)*Лист1!$L$12:$L$46)+SUMPRODUCT((Лист2!$D$12:$D$46=Report!A347)*(Лист2!$E$12:$E$46&gt;=Report!$E$1)*(Лист2!$E$12:$E$46&lt;=Report!$F$1)*Лист2!$L$12:$L$46)+SUMPRODUCT((Лист3!$D$12:$D$46=Report!A347)*(Лист3!$E$12:$E$46&gt;=Report!$E$1)*(Лист3!$E$12:$E$46&lt;=Report!$F$1)*Лист3!$L$12:$L$46)</f>
        <v>#VALUE!</v>
      </c>
    </row>
    <row r="348" spans="1:4" ht="15.75">
      <c r="A348" s="32" t="str">
        <f t="shared" si="7"/>
        <v>-</v>
      </c>
      <c r="B348" s="36" t="s">
        <v>5</v>
      </c>
      <c r="C348" s="36">
        <v>293.55</v>
      </c>
      <c r="D348" s="32" t="e">
        <f>SUMPRODUCT((Лист1!$D$12:$D$46=Report!A348)*(Лист1!$E$12:$E$46&gt;=Report!$E$1)*(Лист1!$E$12:$E$46&lt;=Report!$F$1)*Лист1!$L$12:$L$46)+SUMPRODUCT((Лист2!$D$12:$D$46=Report!A348)*(Лист2!$E$12:$E$46&gt;=Report!$E$1)*(Лист2!$E$12:$E$46&lt;=Report!$F$1)*Лист2!$L$12:$L$46)+SUMPRODUCT((Лист3!$D$12:$D$46=Report!A348)*(Лист3!$E$12:$E$46&gt;=Report!$E$1)*(Лист3!$E$12:$E$46&lt;=Report!$F$1)*Лист3!$L$12:$L$46)</f>
        <v>#VALUE!</v>
      </c>
    </row>
    <row r="349" spans="1:4" ht="37.5">
      <c r="A349" s="32" t="str">
        <f t="shared" si="7"/>
        <v>Х657МХ799</v>
      </c>
      <c r="B349" s="34" t="s">
        <v>196</v>
      </c>
      <c r="C349" s="33"/>
      <c r="D349" s="32" t="e">
        <f>SUMPRODUCT((Лист1!$D$12:$D$46=Report!A349)*(Лист1!$E$12:$E$46&gt;=Report!$E$1)*(Лист1!$E$12:$E$46&lt;=Report!$F$1)*Лист1!$L$12:$L$46)+SUMPRODUCT((Лист2!$D$12:$D$46=Report!A349)*(Лист2!$E$12:$E$46&gt;=Report!$E$1)*(Лист2!$E$12:$E$46&lt;=Report!$F$1)*Лист2!$L$12:$L$46)+SUMPRODUCT((Лист3!$D$12:$D$46=Report!A349)*(Лист3!$E$12:$E$46&gt;=Report!$E$1)*(Лист3!$E$12:$E$46&lt;=Report!$F$1)*Лист3!$L$12:$L$46)</f>
        <v>#VALUE!</v>
      </c>
    </row>
    <row r="350" spans="1:4" ht="15.75">
      <c r="A350" s="32" t="str">
        <f t="shared" si="7"/>
        <v>-</v>
      </c>
      <c r="B350" s="35" t="s">
        <v>5</v>
      </c>
      <c r="C350" s="35">
        <v>0</v>
      </c>
      <c r="D350" s="32" t="e">
        <f>SUMPRODUCT((Лист1!$D$12:$D$46=Report!A350)*(Лист1!$E$12:$E$46&gt;=Report!$E$1)*(Лист1!$E$12:$E$46&lt;=Report!$F$1)*Лист1!$L$12:$L$46)+SUMPRODUCT((Лист2!$D$12:$D$46=Report!A350)*(Лист2!$E$12:$E$46&gt;=Report!$E$1)*(Лист2!$E$12:$E$46&lt;=Report!$F$1)*Лист2!$L$12:$L$46)+SUMPRODUCT((Лист3!$D$12:$D$46=Report!A350)*(Лист3!$E$12:$E$46&gt;=Report!$E$1)*(Лист3!$E$12:$E$46&lt;=Report!$F$1)*Лист3!$L$12:$L$46)</f>
        <v>#VALUE!</v>
      </c>
    </row>
    <row r="351" spans="1:4" ht="15.75">
      <c r="A351" s="32" t="str">
        <f t="shared" si="7"/>
        <v>-</v>
      </c>
      <c r="B351" s="36" t="s">
        <v>5</v>
      </c>
      <c r="C351" s="36">
        <v>0</v>
      </c>
      <c r="D351" s="32" t="e">
        <f>SUMPRODUCT((Лист1!$D$12:$D$46=Report!A351)*(Лист1!$E$12:$E$46&gt;=Report!$E$1)*(Лист1!$E$12:$E$46&lt;=Report!$F$1)*Лист1!$L$12:$L$46)+SUMPRODUCT((Лист2!$D$12:$D$46=Report!A351)*(Лист2!$E$12:$E$46&gt;=Report!$E$1)*(Лист2!$E$12:$E$46&lt;=Report!$F$1)*Лист2!$L$12:$L$46)+SUMPRODUCT((Лист3!$D$12:$D$46=Report!A351)*(Лист3!$E$12:$E$46&gt;=Report!$E$1)*(Лист3!$E$12:$E$46&lt;=Report!$F$1)*Лист3!$L$12:$L$46)</f>
        <v>#VALUE!</v>
      </c>
    </row>
    <row r="352" spans="1:4" ht="37.5">
      <c r="A352" s="32" t="str">
        <f t="shared" si="7"/>
        <v>Х691МХ799</v>
      </c>
      <c r="B352" s="34" t="s">
        <v>197</v>
      </c>
      <c r="C352" s="33"/>
      <c r="D352" s="32" t="e">
        <f>SUMPRODUCT((Лист1!$D$12:$D$46=Report!A352)*(Лист1!$E$12:$E$46&gt;=Report!$E$1)*(Лист1!$E$12:$E$46&lt;=Report!$F$1)*Лист1!$L$12:$L$46)+SUMPRODUCT((Лист2!$D$12:$D$46=Report!A352)*(Лист2!$E$12:$E$46&gt;=Report!$E$1)*(Лист2!$E$12:$E$46&lt;=Report!$F$1)*Лист2!$L$12:$L$46)+SUMPRODUCT((Лист3!$D$12:$D$46=Report!A352)*(Лист3!$E$12:$E$46&gt;=Report!$E$1)*(Лист3!$E$12:$E$46&lt;=Report!$F$1)*Лист3!$L$12:$L$46)</f>
        <v>#VALUE!</v>
      </c>
    </row>
    <row r="353" spans="1:4" ht="15.75">
      <c r="A353" s="32" t="str">
        <f t="shared" si="7"/>
        <v>-</v>
      </c>
      <c r="B353" s="35" t="s">
        <v>5</v>
      </c>
      <c r="C353" s="35">
        <v>0</v>
      </c>
      <c r="D353" s="32" t="e">
        <f>SUMPRODUCT((Лист1!$D$12:$D$46=Report!A353)*(Лист1!$E$12:$E$46&gt;=Report!$E$1)*(Лист1!$E$12:$E$46&lt;=Report!$F$1)*Лист1!$L$12:$L$46)+SUMPRODUCT((Лист2!$D$12:$D$46=Report!A353)*(Лист2!$E$12:$E$46&gt;=Report!$E$1)*(Лист2!$E$12:$E$46&lt;=Report!$F$1)*Лист2!$L$12:$L$46)+SUMPRODUCT((Лист3!$D$12:$D$46=Report!A353)*(Лист3!$E$12:$E$46&gt;=Report!$E$1)*(Лист3!$E$12:$E$46&lt;=Report!$F$1)*Лист3!$L$12:$L$46)</f>
        <v>#VALUE!</v>
      </c>
    </row>
    <row r="354" spans="1:4" ht="15.75">
      <c r="A354" s="32" t="str">
        <f t="shared" si="7"/>
        <v>-</v>
      </c>
      <c r="B354" s="36" t="s">
        <v>5</v>
      </c>
      <c r="C354" s="36">
        <v>0</v>
      </c>
      <c r="D354" s="32" t="e">
        <f>SUMPRODUCT((Лист1!$D$12:$D$46=Report!A354)*(Лист1!$E$12:$E$46&gt;=Report!$E$1)*(Лист1!$E$12:$E$46&lt;=Report!$F$1)*Лист1!$L$12:$L$46)+SUMPRODUCT((Лист2!$D$12:$D$46=Report!A354)*(Лист2!$E$12:$E$46&gt;=Report!$E$1)*(Лист2!$E$12:$E$46&lt;=Report!$F$1)*Лист2!$L$12:$L$46)+SUMPRODUCT((Лист3!$D$12:$D$46=Report!A354)*(Лист3!$E$12:$E$46&gt;=Report!$E$1)*(Лист3!$E$12:$E$46&lt;=Report!$F$1)*Лист3!$L$12:$L$46)</f>
        <v>#VALUE!</v>
      </c>
    </row>
    <row r="355" spans="1:4" ht="37.5">
      <c r="A355" s="32" t="str">
        <f t="shared" si="7"/>
        <v>Х695МХ799</v>
      </c>
      <c r="B355" s="34" t="s">
        <v>198</v>
      </c>
      <c r="C355" s="33"/>
      <c r="D355" s="32" t="e">
        <f>SUMPRODUCT((Лист1!$D$12:$D$46=Report!A355)*(Лист1!$E$12:$E$46&gt;=Report!$E$1)*(Лист1!$E$12:$E$46&lt;=Report!$F$1)*Лист1!$L$12:$L$46)+SUMPRODUCT((Лист2!$D$12:$D$46=Report!A355)*(Лист2!$E$12:$E$46&gt;=Report!$E$1)*(Лист2!$E$12:$E$46&lt;=Report!$F$1)*Лист2!$L$12:$L$46)+SUMPRODUCT((Лист3!$D$12:$D$46=Report!A355)*(Лист3!$E$12:$E$46&gt;=Report!$E$1)*(Лист3!$E$12:$E$46&lt;=Report!$F$1)*Лист3!$L$12:$L$46)</f>
        <v>#VALUE!</v>
      </c>
    </row>
    <row r="356" spans="1:4" ht="15.75">
      <c r="A356" s="32" t="str">
        <f t="shared" ref="A356:A376" si="8">IF(LEN(SUBSTITUTE(SUBSTITUTE(B356," ",""),"КАМАЗ",""))=0,"-",SUBSTITUTE(SUBSTITUTE(B356," ",""),"КАМАЗ",""))</f>
        <v>-</v>
      </c>
      <c r="B356" s="35" t="s">
        <v>5</v>
      </c>
      <c r="C356" s="35">
        <v>0</v>
      </c>
      <c r="D356" s="32" t="e">
        <f>SUMPRODUCT((Лист1!$D$12:$D$46=Report!A356)*(Лист1!$E$12:$E$46&gt;=Report!$E$1)*(Лист1!$E$12:$E$46&lt;=Report!$F$1)*Лист1!$L$12:$L$46)+SUMPRODUCT((Лист2!$D$12:$D$46=Report!A356)*(Лист2!$E$12:$E$46&gt;=Report!$E$1)*(Лист2!$E$12:$E$46&lt;=Report!$F$1)*Лист2!$L$12:$L$46)+SUMPRODUCT((Лист3!$D$12:$D$46=Report!A356)*(Лист3!$E$12:$E$46&gt;=Report!$E$1)*(Лист3!$E$12:$E$46&lt;=Report!$F$1)*Лист3!$L$12:$L$46)</f>
        <v>#VALUE!</v>
      </c>
    </row>
    <row r="357" spans="1:4" ht="15.75">
      <c r="A357" s="32" t="str">
        <f t="shared" si="8"/>
        <v>-</v>
      </c>
      <c r="B357" s="36" t="s">
        <v>5</v>
      </c>
      <c r="C357" s="36">
        <v>0</v>
      </c>
      <c r="D357" s="32" t="e">
        <f>SUMPRODUCT((Лист1!$D$12:$D$46=Report!A357)*(Лист1!$E$12:$E$46&gt;=Report!$E$1)*(Лист1!$E$12:$E$46&lt;=Report!$F$1)*Лист1!$L$12:$L$46)+SUMPRODUCT((Лист2!$D$12:$D$46=Report!A357)*(Лист2!$E$12:$E$46&gt;=Report!$E$1)*(Лист2!$E$12:$E$46&lt;=Report!$F$1)*Лист2!$L$12:$L$46)+SUMPRODUCT((Лист3!$D$12:$D$46=Report!A357)*(Лист3!$E$12:$E$46&gt;=Report!$E$1)*(Лист3!$E$12:$E$46&lt;=Report!$F$1)*Лист3!$L$12:$L$46)</f>
        <v>#VALUE!</v>
      </c>
    </row>
    <row r="358" spans="1:4" ht="37.5">
      <c r="A358" s="32" t="str">
        <f t="shared" si="8"/>
        <v>Х698МХ799</v>
      </c>
      <c r="B358" s="34" t="s">
        <v>199</v>
      </c>
      <c r="C358" s="33"/>
      <c r="D358" s="32" t="e">
        <f>SUMPRODUCT((Лист1!$D$12:$D$46=Report!A358)*(Лист1!$E$12:$E$46&gt;=Report!$E$1)*(Лист1!$E$12:$E$46&lt;=Report!$F$1)*Лист1!$L$12:$L$46)+SUMPRODUCT((Лист2!$D$12:$D$46=Report!A358)*(Лист2!$E$12:$E$46&gt;=Report!$E$1)*(Лист2!$E$12:$E$46&lt;=Report!$F$1)*Лист2!$L$12:$L$46)+SUMPRODUCT((Лист3!$D$12:$D$46=Report!A358)*(Лист3!$E$12:$E$46&gt;=Report!$E$1)*(Лист3!$E$12:$E$46&lt;=Report!$F$1)*Лист3!$L$12:$L$46)</f>
        <v>#VALUE!</v>
      </c>
    </row>
    <row r="359" spans="1:4" ht="15.75">
      <c r="A359" s="32" t="str">
        <f t="shared" si="8"/>
        <v>-</v>
      </c>
      <c r="B359" s="35" t="s">
        <v>5</v>
      </c>
      <c r="C359" s="35">
        <v>0</v>
      </c>
      <c r="D359" s="32" t="e">
        <f>SUMPRODUCT((Лист1!$D$12:$D$46=Report!A359)*(Лист1!$E$12:$E$46&gt;=Report!$E$1)*(Лист1!$E$12:$E$46&lt;=Report!$F$1)*Лист1!$L$12:$L$46)+SUMPRODUCT((Лист2!$D$12:$D$46=Report!A359)*(Лист2!$E$12:$E$46&gt;=Report!$E$1)*(Лист2!$E$12:$E$46&lt;=Report!$F$1)*Лист2!$L$12:$L$46)+SUMPRODUCT((Лист3!$D$12:$D$46=Report!A359)*(Лист3!$E$12:$E$46&gt;=Report!$E$1)*(Лист3!$E$12:$E$46&lt;=Report!$F$1)*Лист3!$L$12:$L$46)</f>
        <v>#VALUE!</v>
      </c>
    </row>
    <row r="360" spans="1:4" ht="15.75">
      <c r="A360" s="32" t="str">
        <f t="shared" si="8"/>
        <v>-</v>
      </c>
      <c r="B360" s="36" t="s">
        <v>5</v>
      </c>
      <c r="C360" s="36">
        <v>0</v>
      </c>
      <c r="D360" s="32" t="e">
        <f>SUMPRODUCT((Лист1!$D$12:$D$46=Report!A360)*(Лист1!$E$12:$E$46&gt;=Report!$E$1)*(Лист1!$E$12:$E$46&lt;=Report!$F$1)*Лист1!$L$12:$L$46)+SUMPRODUCT((Лист2!$D$12:$D$46=Report!A360)*(Лист2!$E$12:$E$46&gt;=Report!$E$1)*(Лист2!$E$12:$E$46&lt;=Report!$F$1)*Лист2!$L$12:$L$46)+SUMPRODUCT((Лист3!$D$12:$D$46=Report!A360)*(Лист3!$E$12:$E$46&gt;=Report!$E$1)*(Лист3!$E$12:$E$46&lt;=Report!$F$1)*Лист3!$L$12:$L$46)</f>
        <v>#VALUE!</v>
      </c>
    </row>
    <row r="361" spans="1:4" ht="37.5">
      <c r="A361" s="32" t="str">
        <f t="shared" si="8"/>
        <v>Х726МХ799</v>
      </c>
      <c r="B361" s="34" t="s">
        <v>200</v>
      </c>
      <c r="C361" s="33"/>
      <c r="D361" s="32" t="e">
        <f>SUMPRODUCT((Лист1!$D$12:$D$46=Report!A361)*(Лист1!$E$12:$E$46&gt;=Report!$E$1)*(Лист1!$E$12:$E$46&lt;=Report!$F$1)*Лист1!$L$12:$L$46)+SUMPRODUCT((Лист2!$D$12:$D$46=Report!A361)*(Лист2!$E$12:$E$46&gt;=Report!$E$1)*(Лист2!$E$12:$E$46&lt;=Report!$F$1)*Лист2!$L$12:$L$46)+SUMPRODUCT((Лист3!$D$12:$D$46=Report!A361)*(Лист3!$E$12:$E$46&gt;=Report!$E$1)*(Лист3!$E$12:$E$46&lt;=Report!$F$1)*Лист3!$L$12:$L$46)</f>
        <v>#VALUE!</v>
      </c>
    </row>
    <row r="362" spans="1:4" ht="15.75">
      <c r="A362" s="32" t="str">
        <f t="shared" si="8"/>
        <v>Х726МХ799</v>
      </c>
      <c r="B362" s="35" t="s">
        <v>201</v>
      </c>
      <c r="C362" s="35">
        <v>0</v>
      </c>
      <c r="D362" s="32" t="e">
        <f>SUMPRODUCT((Лист1!$D$12:$D$46=Report!A362)*(Лист1!$E$12:$E$46&gt;=Report!$E$1)*(Лист1!$E$12:$E$46&lt;=Report!$F$1)*Лист1!$L$12:$L$46)+SUMPRODUCT((Лист2!$D$12:$D$46=Report!A362)*(Лист2!$E$12:$E$46&gt;=Report!$E$1)*(Лист2!$E$12:$E$46&lt;=Report!$F$1)*Лист2!$L$12:$L$46)+SUMPRODUCT((Лист3!$D$12:$D$46=Report!A362)*(Лист3!$E$12:$E$46&gt;=Report!$E$1)*(Лист3!$E$12:$E$46&lt;=Report!$F$1)*Лист3!$L$12:$L$46)</f>
        <v>#VALUE!</v>
      </c>
    </row>
    <row r="363" spans="1:4" ht="15.75">
      <c r="A363" s="32" t="str">
        <f t="shared" si="8"/>
        <v>-</v>
      </c>
      <c r="B363" s="36" t="s">
        <v>5</v>
      </c>
      <c r="C363" s="36">
        <v>0</v>
      </c>
      <c r="D363" s="32" t="e">
        <f>SUMPRODUCT((Лист1!$D$12:$D$46=Report!A363)*(Лист1!$E$12:$E$46&gt;=Report!$E$1)*(Лист1!$E$12:$E$46&lt;=Report!$F$1)*Лист1!$L$12:$L$46)+SUMPRODUCT((Лист2!$D$12:$D$46=Report!A363)*(Лист2!$E$12:$E$46&gt;=Report!$E$1)*(Лист2!$E$12:$E$46&lt;=Report!$F$1)*Лист2!$L$12:$L$46)+SUMPRODUCT((Лист3!$D$12:$D$46=Report!A363)*(Лист3!$E$12:$E$46&gt;=Report!$E$1)*(Лист3!$E$12:$E$46&lt;=Report!$F$1)*Лист3!$L$12:$L$46)</f>
        <v>#VALUE!</v>
      </c>
    </row>
    <row r="364" spans="1:4" ht="37.5">
      <c r="A364" s="32" t="str">
        <f t="shared" si="8"/>
        <v>Х746МХ799</v>
      </c>
      <c r="B364" s="34" t="s">
        <v>202</v>
      </c>
      <c r="C364" s="33"/>
      <c r="D364" s="32" t="e">
        <f>SUMPRODUCT((Лист1!$D$12:$D$46=Report!A364)*(Лист1!$E$12:$E$46&gt;=Report!$E$1)*(Лист1!$E$12:$E$46&lt;=Report!$F$1)*Лист1!$L$12:$L$46)+SUMPRODUCT((Лист2!$D$12:$D$46=Report!A364)*(Лист2!$E$12:$E$46&gt;=Report!$E$1)*(Лист2!$E$12:$E$46&lt;=Report!$F$1)*Лист2!$L$12:$L$46)+SUMPRODUCT((Лист3!$D$12:$D$46=Report!A364)*(Лист3!$E$12:$E$46&gt;=Report!$E$1)*(Лист3!$E$12:$E$46&lt;=Report!$F$1)*Лист3!$L$12:$L$46)</f>
        <v>#VALUE!</v>
      </c>
    </row>
    <row r="365" spans="1:4" ht="15.75">
      <c r="A365" s="32" t="str">
        <f t="shared" si="8"/>
        <v>-</v>
      </c>
      <c r="B365" s="35" t="s">
        <v>5</v>
      </c>
      <c r="C365" s="35">
        <v>392.31</v>
      </c>
      <c r="D365" s="32" t="e">
        <f>SUMPRODUCT((Лист1!$D$12:$D$46=Report!A365)*(Лист1!$E$12:$E$46&gt;=Report!$E$1)*(Лист1!$E$12:$E$46&lt;=Report!$F$1)*Лист1!$L$12:$L$46)+SUMPRODUCT((Лист2!$D$12:$D$46=Report!A365)*(Лист2!$E$12:$E$46&gt;=Report!$E$1)*(Лист2!$E$12:$E$46&lt;=Report!$F$1)*Лист2!$L$12:$L$46)+SUMPRODUCT((Лист3!$D$12:$D$46=Report!A365)*(Лист3!$E$12:$E$46&gt;=Report!$E$1)*(Лист3!$E$12:$E$46&lt;=Report!$F$1)*Лист3!$L$12:$L$46)</f>
        <v>#VALUE!</v>
      </c>
    </row>
    <row r="366" spans="1:4" ht="15.75">
      <c r="A366" s="32" t="str">
        <f t="shared" si="8"/>
        <v>-</v>
      </c>
      <c r="B366" s="36" t="s">
        <v>5</v>
      </c>
      <c r="C366" s="36">
        <v>392.31</v>
      </c>
      <c r="D366" s="32" t="e">
        <f>SUMPRODUCT((Лист1!$D$12:$D$46=Report!A366)*(Лист1!$E$12:$E$46&gt;=Report!$E$1)*(Лист1!$E$12:$E$46&lt;=Report!$F$1)*Лист1!$L$12:$L$46)+SUMPRODUCT((Лист2!$D$12:$D$46=Report!A366)*(Лист2!$E$12:$E$46&gt;=Report!$E$1)*(Лист2!$E$12:$E$46&lt;=Report!$F$1)*Лист2!$L$12:$L$46)+SUMPRODUCT((Лист3!$D$12:$D$46=Report!A366)*(Лист3!$E$12:$E$46&gt;=Report!$E$1)*(Лист3!$E$12:$E$46&lt;=Report!$F$1)*Лист3!$L$12:$L$46)</f>
        <v>#VALUE!</v>
      </c>
    </row>
    <row r="367" spans="1:4" ht="37.5">
      <c r="A367" s="32" t="str">
        <f t="shared" si="8"/>
        <v>Х752МХ799</v>
      </c>
      <c r="B367" s="34" t="s">
        <v>203</v>
      </c>
      <c r="C367" s="33"/>
      <c r="D367" s="32" t="e">
        <f>SUMPRODUCT((Лист1!$D$12:$D$46=Report!A367)*(Лист1!$E$12:$E$46&gt;=Report!$E$1)*(Лист1!$E$12:$E$46&lt;=Report!$F$1)*Лист1!$L$12:$L$46)+SUMPRODUCT((Лист2!$D$12:$D$46=Report!A367)*(Лист2!$E$12:$E$46&gt;=Report!$E$1)*(Лист2!$E$12:$E$46&lt;=Report!$F$1)*Лист2!$L$12:$L$46)+SUMPRODUCT((Лист3!$D$12:$D$46=Report!A367)*(Лист3!$E$12:$E$46&gt;=Report!$E$1)*(Лист3!$E$12:$E$46&lt;=Report!$F$1)*Лист3!$L$12:$L$46)</f>
        <v>#VALUE!</v>
      </c>
    </row>
    <row r="368" spans="1:4" ht="15.75">
      <c r="A368" s="32" t="str">
        <f t="shared" si="8"/>
        <v>-</v>
      </c>
      <c r="B368" s="35" t="s">
        <v>5</v>
      </c>
      <c r="C368" s="35">
        <v>495.3</v>
      </c>
      <c r="D368" s="32" t="e">
        <f>SUMPRODUCT((Лист1!$D$12:$D$46=Report!A368)*(Лист1!$E$12:$E$46&gt;=Report!$E$1)*(Лист1!$E$12:$E$46&lt;=Report!$F$1)*Лист1!$L$12:$L$46)+SUMPRODUCT((Лист2!$D$12:$D$46=Report!A368)*(Лист2!$E$12:$E$46&gt;=Report!$E$1)*(Лист2!$E$12:$E$46&lt;=Report!$F$1)*Лист2!$L$12:$L$46)+SUMPRODUCT((Лист3!$D$12:$D$46=Report!A368)*(Лист3!$E$12:$E$46&gt;=Report!$E$1)*(Лист3!$E$12:$E$46&lt;=Report!$F$1)*Лист3!$L$12:$L$46)</f>
        <v>#VALUE!</v>
      </c>
    </row>
    <row r="369" spans="1:4" ht="15.75">
      <c r="A369" s="32" t="str">
        <f t="shared" si="8"/>
        <v>-</v>
      </c>
      <c r="B369" s="36" t="s">
        <v>5</v>
      </c>
      <c r="C369" s="36">
        <v>495.3</v>
      </c>
      <c r="D369" s="32" t="e">
        <f>SUMPRODUCT((Лист1!$D$12:$D$46=Report!A369)*(Лист1!$E$12:$E$46&gt;=Report!$E$1)*(Лист1!$E$12:$E$46&lt;=Report!$F$1)*Лист1!$L$12:$L$46)+SUMPRODUCT((Лист2!$D$12:$D$46=Report!A369)*(Лист2!$E$12:$E$46&gt;=Report!$E$1)*(Лист2!$E$12:$E$46&lt;=Report!$F$1)*Лист2!$L$12:$L$46)+SUMPRODUCT((Лист3!$D$12:$D$46=Report!A369)*(Лист3!$E$12:$E$46&gt;=Report!$E$1)*(Лист3!$E$12:$E$46&lt;=Report!$F$1)*Лист3!$L$12:$L$46)</f>
        <v>#VALUE!</v>
      </c>
    </row>
    <row r="370" spans="1:4" ht="37.5">
      <c r="A370" s="32" t="str">
        <f t="shared" si="8"/>
        <v>Х770МХ799</v>
      </c>
      <c r="B370" s="34" t="s">
        <v>204</v>
      </c>
      <c r="C370" s="33"/>
      <c r="D370" s="32" t="e">
        <f>SUMPRODUCT((Лист1!$D$12:$D$46=Report!A370)*(Лист1!$E$12:$E$46&gt;=Report!$E$1)*(Лист1!$E$12:$E$46&lt;=Report!$F$1)*Лист1!$L$12:$L$46)+SUMPRODUCT((Лист2!$D$12:$D$46=Report!A370)*(Лист2!$E$12:$E$46&gt;=Report!$E$1)*(Лист2!$E$12:$E$46&lt;=Report!$F$1)*Лист2!$L$12:$L$46)+SUMPRODUCT((Лист3!$D$12:$D$46=Report!A370)*(Лист3!$E$12:$E$46&gt;=Report!$E$1)*(Лист3!$E$12:$E$46&lt;=Report!$F$1)*Лист3!$L$12:$L$46)</f>
        <v>#VALUE!</v>
      </c>
    </row>
    <row r="371" spans="1:4" ht="15.75">
      <c r="A371" s="32" t="str">
        <f t="shared" si="8"/>
        <v>-</v>
      </c>
      <c r="B371" s="35" t="s">
        <v>5</v>
      </c>
      <c r="C371" s="35">
        <v>293.95999999999998</v>
      </c>
      <c r="D371" s="32" t="e">
        <f>SUMPRODUCT((Лист1!$D$12:$D$46=Report!A371)*(Лист1!$E$12:$E$46&gt;=Report!$E$1)*(Лист1!$E$12:$E$46&lt;=Report!$F$1)*Лист1!$L$12:$L$46)+SUMPRODUCT((Лист2!$D$12:$D$46=Report!A371)*(Лист2!$E$12:$E$46&gt;=Report!$E$1)*(Лист2!$E$12:$E$46&lt;=Report!$F$1)*Лист2!$L$12:$L$46)+SUMPRODUCT((Лист3!$D$12:$D$46=Report!A371)*(Лист3!$E$12:$E$46&gt;=Report!$E$1)*(Лист3!$E$12:$E$46&lt;=Report!$F$1)*Лист3!$L$12:$L$46)</f>
        <v>#VALUE!</v>
      </c>
    </row>
    <row r="372" spans="1:4" ht="15.75">
      <c r="A372" s="32" t="str">
        <f t="shared" si="8"/>
        <v>-</v>
      </c>
      <c r="B372" s="36" t="s">
        <v>5</v>
      </c>
      <c r="C372" s="36">
        <v>293.95999999999998</v>
      </c>
      <c r="D372" s="32" t="e">
        <f>SUMPRODUCT((Лист1!$D$12:$D$46=Report!A372)*(Лист1!$E$12:$E$46&gt;=Report!$E$1)*(Лист1!$E$12:$E$46&lt;=Report!$F$1)*Лист1!$L$12:$L$46)+SUMPRODUCT((Лист2!$D$12:$D$46=Report!A372)*(Лист2!$E$12:$E$46&gt;=Report!$E$1)*(Лист2!$E$12:$E$46&lt;=Report!$F$1)*Лист2!$L$12:$L$46)+SUMPRODUCT((Лист3!$D$12:$D$46=Report!A372)*(Лист3!$E$12:$E$46&gt;=Report!$E$1)*(Лист3!$E$12:$E$46&lt;=Report!$F$1)*Лист3!$L$12:$L$46)</f>
        <v>#VALUE!</v>
      </c>
    </row>
    <row r="373" spans="1:4" ht="37.5">
      <c r="A373" s="32" t="str">
        <f t="shared" si="8"/>
        <v>Х775МХ799</v>
      </c>
      <c r="B373" s="34" t="s">
        <v>205</v>
      </c>
      <c r="C373" s="33"/>
      <c r="D373" s="32" t="e">
        <f>SUMPRODUCT((Лист1!$D$12:$D$46=Report!A373)*(Лист1!$E$12:$E$46&gt;=Report!$E$1)*(Лист1!$E$12:$E$46&lt;=Report!$F$1)*Лист1!$L$12:$L$46)+SUMPRODUCT((Лист2!$D$12:$D$46=Report!A373)*(Лист2!$E$12:$E$46&gt;=Report!$E$1)*(Лист2!$E$12:$E$46&lt;=Report!$F$1)*Лист2!$L$12:$L$46)+SUMPRODUCT((Лист3!$D$12:$D$46=Report!A373)*(Лист3!$E$12:$E$46&gt;=Report!$E$1)*(Лист3!$E$12:$E$46&lt;=Report!$F$1)*Лист3!$L$12:$L$46)</f>
        <v>#VALUE!</v>
      </c>
    </row>
    <row r="374" spans="1:4" ht="15.75">
      <c r="A374" s="32" t="str">
        <f t="shared" si="8"/>
        <v>-</v>
      </c>
      <c r="B374" s="35" t="s">
        <v>5</v>
      </c>
      <c r="C374" s="35">
        <v>0</v>
      </c>
      <c r="D374" s="32" t="e">
        <f>SUMPRODUCT((Лист1!$D$12:$D$46=Report!A374)*(Лист1!$E$12:$E$46&gt;=Report!$E$1)*(Лист1!$E$12:$E$46&lt;=Report!$F$1)*Лист1!$L$12:$L$46)+SUMPRODUCT((Лист2!$D$12:$D$46=Report!A374)*(Лист2!$E$12:$E$46&gt;=Report!$E$1)*(Лист2!$E$12:$E$46&lt;=Report!$F$1)*Лист2!$L$12:$L$46)+SUMPRODUCT((Лист3!$D$12:$D$46=Report!A374)*(Лист3!$E$12:$E$46&gt;=Report!$E$1)*(Лист3!$E$12:$E$46&lt;=Report!$F$1)*Лист3!$L$12:$L$46)</f>
        <v>#VALUE!</v>
      </c>
    </row>
    <row r="375" spans="1:4" ht="15.75">
      <c r="A375" s="32" t="str">
        <f t="shared" si="8"/>
        <v>-</v>
      </c>
      <c r="B375" s="36" t="s">
        <v>5</v>
      </c>
      <c r="C375" s="36">
        <v>0</v>
      </c>
      <c r="D375" s="32" t="e">
        <f>SUMPRODUCT((Лист1!$D$12:$D$46=Report!A375)*(Лист1!$E$12:$E$46&gt;=Report!$E$1)*(Лист1!$E$12:$E$46&lt;=Report!$F$1)*Лист1!$L$12:$L$46)+SUMPRODUCT((Лист2!$D$12:$D$46=Report!A375)*(Лист2!$E$12:$E$46&gt;=Report!$E$1)*(Лист2!$E$12:$E$46&lt;=Report!$F$1)*Лист2!$L$12:$L$46)+SUMPRODUCT((Лист3!$D$12:$D$46=Report!A375)*(Лист3!$E$12:$E$46&gt;=Report!$E$1)*(Лист3!$E$12:$E$46&lt;=Report!$F$1)*Лист3!$L$12:$L$46)</f>
        <v>#VALUE!</v>
      </c>
    </row>
    <row r="376" spans="1:4" ht="37.5">
      <c r="A376" s="32" t="str">
        <f t="shared" si="8"/>
        <v>Х791МХ799</v>
      </c>
      <c r="B376" s="34" t="s">
        <v>206</v>
      </c>
      <c r="C376" s="33"/>
      <c r="D376" s="32" t="e">
        <f>SUMPRODUCT((Лист1!$D$12:$D$46=Report!A376)*(Лист1!$E$12:$E$46&gt;=Report!$E$1)*(Лист1!$E$12:$E$46&lt;=Report!$F$1)*Лист1!$L$12:$L$46)+SUMPRODUCT((Лист2!$D$12:$D$46=Report!A376)*(Лист2!$E$12:$E$46&gt;=Report!$E$1)*(Лист2!$E$12:$E$46&lt;=Report!$F$1)*Лист2!$L$12:$L$46)+SUMPRODUCT((Лист3!$D$12:$D$46=Report!A376)*(Лист3!$E$12:$E$46&gt;=Report!$E$1)*(Лист3!$E$12:$E$46&lt;=Report!$F$1)*Лист3!$L$12:$L$46)</f>
        <v>#VALUE!</v>
      </c>
    </row>
    <row r="377" spans="1:4" ht="15.75">
      <c r="A377" s="28" t="str">
        <f t="shared" ref="A377:A379" si="9">IF(LEN(SUBSTITUTE(SUBSTITUTE(B377," ",""),"ISUZU",""))=0,"-",SUBSTITUTE(SUBSTITUTE(B377," ",""),"ISUZU",""))</f>
        <v>-</v>
      </c>
      <c r="B377" s="35" t="s">
        <v>5</v>
      </c>
      <c r="C377" s="35">
        <v>194.26</v>
      </c>
      <c r="D377" s="32" t="e">
        <f>SUMPRODUCT((Лист1!$D$12:$D$46=Report!A377)*(Лист1!$E$12:$E$46&gt;=Report!$E$1)*(Лист1!$E$12:$E$46&lt;=Report!$F$1)*Лист1!$L$12:$L$46)+SUMPRODUCT((Лист2!$D$12:$D$46=Report!A377)*(Лист2!$E$12:$E$46&gt;=Report!$E$1)*(Лист2!$E$12:$E$46&lt;=Report!$F$1)*Лист2!$L$12:$L$46)+SUMPRODUCT((Лист3!$D$12:$D$46=Report!A377)*(Лист3!$E$12:$E$46&gt;=Report!$E$1)*(Лист3!$E$12:$E$46&lt;=Report!$F$1)*Лист3!$L$12:$L$46)</f>
        <v>#VALUE!</v>
      </c>
    </row>
    <row r="378" spans="1:4" ht="15.75">
      <c r="A378" s="28" t="str">
        <f t="shared" si="9"/>
        <v>-</v>
      </c>
      <c r="B378" s="36" t="s">
        <v>5</v>
      </c>
      <c r="C378" s="36">
        <v>194.26</v>
      </c>
      <c r="D378" s="32" t="e">
        <f>SUMPRODUCT((Лист1!$D$12:$D$46=Report!A378)*(Лист1!$E$12:$E$46&gt;=Report!$E$1)*(Лист1!$E$12:$E$46&lt;=Report!$F$1)*Лист1!$L$12:$L$46)+SUMPRODUCT((Лист2!$D$12:$D$46=Report!A378)*(Лист2!$E$12:$E$46&gt;=Report!$E$1)*(Лист2!$E$12:$E$46&lt;=Report!$F$1)*Лист2!$L$12:$L$46)+SUMPRODUCT((Лист3!$D$12:$D$46=Report!A378)*(Лист3!$E$12:$E$46&gt;=Report!$E$1)*(Лист3!$E$12:$E$46&lt;=Report!$F$1)*Лист3!$L$12:$L$46)</f>
        <v>#VALUE!</v>
      </c>
    </row>
    <row r="379" spans="1:4" ht="37.5">
      <c r="A379" s="28" t="str">
        <f t="shared" si="9"/>
        <v>М086АВ799Газель</v>
      </c>
      <c r="B379" s="34" t="s">
        <v>207</v>
      </c>
      <c r="C379" s="33"/>
      <c r="D379" s="32" t="e">
        <f>SUMPRODUCT((Лист1!$D$12:$D$46=Report!A379)*(Лист1!$E$12:$E$46&gt;=Report!$E$1)*(Лист1!$E$12:$E$46&lt;=Report!$F$1)*Лист1!$L$12:$L$46)+SUMPRODUCT((Лист2!$D$12:$D$46=Report!A379)*(Лист2!$E$12:$E$46&gt;=Report!$E$1)*(Лист2!$E$12:$E$46&lt;=Report!$F$1)*Лист2!$L$12:$L$46)+SUMPRODUCT((Лист3!$D$12:$D$46=Report!A379)*(Лист3!$E$12:$E$46&gt;=Report!$E$1)*(Лист3!$E$12:$E$46&lt;=Report!$F$1)*Лист3!$L$12:$L$46)</f>
        <v>#VALUE!</v>
      </c>
    </row>
    <row r="380" spans="1:4" ht="15.75">
      <c r="B380" s="35" t="s">
        <v>5</v>
      </c>
      <c r="C380" s="35" t="s">
        <v>5</v>
      </c>
      <c r="D380" s="32" t="e">
        <f>SUMPRODUCT((Лист1!$D$12:$D$46=Report!A380)*(Лист1!$E$12:$E$46&gt;=Report!$E$1)*(Лист1!$E$12:$E$46&lt;=Report!$F$1)*Лист1!$L$12:$L$46)+SUMPRODUCT((Лист2!$D$12:$D$46=Report!A380)*(Лист2!$E$12:$E$46&gt;=Report!$E$1)*(Лист2!$E$12:$E$46&lt;=Report!$F$1)*Лист2!$L$12:$L$46)+SUMPRODUCT((Лист3!$D$12:$D$46=Report!A380)*(Лист3!$E$12:$E$46&gt;=Report!$E$1)*(Лист3!$E$12:$E$46&lt;=Report!$F$1)*Лист3!$L$12:$L$46)</f>
        <v>#VALUE!</v>
      </c>
    </row>
    <row r="381" spans="1:4" ht="15.75">
      <c r="B381" s="36" t="s">
        <v>5</v>
      </c>
      <c r="C381" s="36" t="s">
        <v>5</v>
      </c>
      <c r="D381" s="32" t="e">
        <f>SUMPRODUCT((Лист1!$D$12:$D$46=Report!A381)*(Лист1!$E$12:$E$46&gt;=Report!$E$1)*(Лист1!$E$12:$E$46&lt;=Report!$F$1)*Лист1!$L$12:$L$46)+SUMPRODUCT((Лист2!$D$12:$D$46=Report!A381)*(Лист2!$E$12:$E$46&gt;=Report!$E$1)*(Лист2!$E$12:$E$46&lt;=Report!$F$1)*Лист2!$L$12:$L$46)+SUMPRODUCT((Лист3!$D$12:$D$46=Report!A381)*(Лист3!$E$12:$E$46&gt;=Report!$E$1)*(Лист3!$E$12:$E$46&lt;=Report!$F$1)*Лист3!$L$12:$L$46)</f>
        <v>#VALUE!</v>
      </c>
    </row>
    <row r="382" spans="1:4" ht="37.5">
      <c r="B382" s="34" t="s">
        <v>208</v>
      </c>
      <c r="C382" s="33"/>
      <c r="D382" s="32" t="e">
        <f>SUMPRODUCT((Лист1!$D$12:$D$46=Report!A382)*(Лист1!$E$12:$E$46&gt;=Report!$E$1)*(Лист1!$E$12:$E$46&lt;=Report!$F$1)*Лист1!$L$12:$L$46)+SUMPRODUCT((Лист2!$D$12:$D$46=Report!A382)*(Лист2!$E$12:$E$46&gt;=Report!$E$1)*(Лист2!$E$12:$E$46&lt;=Report!$F$1)*Лист2!$L$12:$L$46)+SUMPRODUCT((Лист3!$D$12:$D$46=Report!A382)*(Лист3!$E$12:$E$46&gt;=Report!$E$1)*(Лист3!$E$12:$E$46&lt;=Report!$F$1)*Лист3!$L$12:$L$46)</f>
        <v>#VALUE!</v>
      </c>
    </row>
    <row r="383" spans="1:4" ht="15.75">
      <c r="B383" s="35" t="s">
        <v>5</v>
      </c>
      <c r="C383" s="35" t="s">
        <v>5</v>
      </c>
      <c r="D383" s="32" t="e">
        <f>SUMPRODUCT((Лист1!$D$12:$D$46=Report!A383)*(Лист1!$E$12:$E$46&gt;=Report!$E$1)*(Лист1!$E$12:$E$46&lt;=Report!$F$1)*Лист1!$L$12:$L$46)+SUMPRODUCT((Лист2!$D$12:$D$46=Report!A383)*(Лист2!$E$12:$E$46&gt;=Report!$E$1)*(Лист2!$E$12:$E$46&lt;=Report!$F$1)*Лист2!$L$12:$L$46)+SUMPRODUCT((Лист3!$D$12:$D$46=Report!A383)*(Лист3!$E$12:$E$46&gt;=Report!$E$1)*(Лист3!$E$12:$E$46&lt;=Report!$F$1)*Лист3!$L$12:$L$46)</f>
        <v>#VALUE!</v>
      </c>
    </row>
    <row r="384" spans="1:4" ht="15.75">
      <c r="B384" s="36" t="s">
        <v>5</v>
      </c>
      <c r="C384" s="36" t="s">
        <v>5</v>
      </c>
      <c r="D384" s="32" t="e">
        <f>SUMPRODUCT((Лист1!$D$12:$D$46=Report!A384)*(Лист1!$E$12:$E$46&gt;=Report!$E$1)*(Лист1!$E$12:$E$46&lt;=Report!$F$1)*Лист1!$L$12:$L$46)+SUMPRODUCT((Лист2!$D$12:$D$46=Report!A384)*(Лист2!$E$12:$E$46&gt;=Report!$E$1)*(Лист2!$E$12:$E$46&lt;=Report!$F$1)*Лист2!$L$12:$L$46)+SUMPRODUCT((Лист3!$D$12:$D$46=Report!A384)*(Лист3!$E$12:$E$46&gt;=Report!$E$1)*(Лист3!$E$12:$E$46&lt;=Report!$F$1)*Лист3!$L$12:$L$46)</f>
        <v>#VALUE!</v>
      </c>
    </row>
    <row r="385" spans="2:4" ht="37.5">
      <c r="B385" s="34" t="s">
        <v>209</v>
      </c>
      <c r="C385" s="33"/>
      <c r="D385" s="32" t="e">
        <f>SUMPRODUCT((Лист1!$D$12:$D$46=Report!A385)*(Лист1!$E$12:$E$46&gt;=Report!$E$1)*(Лист1!$E$12:$E$46&lt;=Report!$F$1)*Лист1!$L$12:$L$46)+SUMPRODUCT((Лист2!$D$12:$D$46=Report!A385)*(Лист2!$E$12:$E$46&gt;=Report!$E$1)*(Лист2!$E$12:$E$46&lt;=Report!$F$1)*Лист2!$L$12:$L$46)+SUMPRODUCT((Лист3!$D$12:$D$46=Report!A385)*(Лист3!$E$12:$E$46&gt;=Report!$E$1)*(Лист3!$E$12:$E$46&lt;=Report!$F$1)*Лист3!$L$12:$L$46)</f>
        <v>#VALUE!</v>
      </c>
    </row>
    <row r="386" spans="2:4" ht="15.75">
      <c r="B386" s="35" t="s">
        <v>5</v>
      </c>
      <c r="C386" s="35" t="s">
        <v>5</v>
      </c>
      <c r="D386" s="32" t="e">
        <f>SUMPRODUCT((Лист1!$D$12:$D$46=Report!A386)*(Лист1!$E$12:$E$46&gt;=Report!$E$1)*(Лист1!$E$12:$E$46&lt;=Report!$F$1)*Лист1!$L$12:$L$46)+SUMPRODUCT((Лист2!$D$12:$D$46=Report!A386)*(Лист2!$E$12:$E$46&gt;=Report!$E$1)*(Лист2!$E$12:$E$46&lt;=Report!$F$1)*Лист2!$L$12:$L$46)+SUMPRODUCT((Лист3!$D$12:$D$46=Report!A386)*(Лист3!$E$12:$E$46&gt;=Report!$E$1)*(Лист3!$E$12:$E$46&lt;=Report!$F$1)*Лист3!$L$12:$L$46)</f>
        <v>#VALUE!</v>
      </c>
    </row>
    <row r="387" spans="2:4" ht="15.75">
      <c r="B387" s="36" t="s">
        <v>5</v>
      </c>
      <c r="C387" s="36" t="s">
        <v>5</v>
      </c>
      <c r="D387" s="32" t="e">
        <f>SUMPRODUCT((Лист1!$D$12:$D$46=Report!A387)*(Лист1!$E$12:$E$46&gt;=Report!$E$1)*(Лист1!$E$12:$E$46&lt;=Report!$F$1)*Лист1!$L$12:$L$46)+SUMPRODUCT((Лист2!$D$12:$D$46=Report!A387)*(Лист2!$E$12:$E$46&gt;=Report!$E$1)*(Лист2!$E$12:$E$46&lt;=Report!$F$1)*Лист2!$L$12:$L$46)+SUMPRODUCT((Лист3!$D$12:$D$46=Report!A387)*(Лист3!$E$12:$E$46&gt;=Report!$E$1)*(Лист3!$E$12:$E$46&lt;=Report!$F$1)*Лист3!$L$12:$L$46)</f>
        <v>#VALUE!</v>
      </c>
    </row>
    <row r="388" spans="2:4" ht="37.5">
      <c r="B388" s="34" t="s">
        <v>210</v>
      </c>
      <c r="C388" s="33"/>
      <c r="D388" s="32" t="e">
        <f>SUMPRODUCT((Лист1!$D$12:$D$46=Report!A388)*(Лист1!$E$12:$E$46&gt;=Report!$E$1)*(Лист1!$E$12:$E$46&lt;=Report!$F$1)*Лист1!$L$12:$L$46)+SUMPRODUCT((Лист2!$D$12:$D$46=Report!A388)*(Лист2!$E$12:$E$46&gt;=Report!$E$1)*(Лист2!$E$12:$E$46&lt;=Report!$F$1)*Лист2!$L$12:$L$46)+SUMPRODUCT((Лист3!$D$12:$D$46=Report!A388)*(Лист3!$E$12:$E$46&gt;=Report!$E$1)*(Лист3!$E$12:$E$46&lt;=Report!$F$1)*Лист3!$L$12:$L$46)</f>
        <v>#VALUE!</v>
      </c>
    </row>
    <row r="389" spans="2:4" ht="15.75">
      <c r="B389" s="35" t="s">
        <v>5</v>
      </c>
      <c r="C389" s="35" t="s">
        <v>5</v>
      </c>
      <c r="D389" s="32" t="e">
        <f>SUMPRODUCT((Лист1!$D$12:$D$46=Report!A389)*(Лист1!$E$12:$E$46&gt;=Report!$E$1)*(Лист1!$E$12:$E$46&lt;=Report!$F$1)*Лист1!$L$12:$L$46)+SUMPRODUCT((Лист2!$D$12:$D$46=Report!A389)*(Лист2!$E$12:$E$46&gt;=Report!$E$1)*(Лист2!$E$12:$E$46&lt;=Report!$F$1)*Лист2!$L$12:$L$46)+SUMPRODUCT((Лист3!$D$12:$D$46=Report!A389)*(Лист3!$E$12:$E$46&gt;=Report!$E$1)*(Лист3!$E$12:$E$46&lt;=Report!$F$1)*Лист3!$L$12:$L$46)</f>
        <v>#VALUE!</v>
      </c>
    </row>
    <row r="390" spans="2:4" ht="15.75">
      <c r="B390" s="36" t="s">
        <v>5</v>
      </c>
      <c r="C390" s="36" t="s">
        <v>5</v>
      </c>
      <c r="D390" s="32" t="e">
        <f>SUMPRODUCT((Лист1!$D$12:$D$46=Report!A390)*(Лист1!$E$12:$E$46&gt;=Report!$E$1)*(Лист1!$E$12:$E$46&lt;=Report!$F$1)*Лист1!$L$12:$L$46)+SUMPRODUCT((Лист2!$D$12:$D$46=Report!A390)*(Лист2!$E$12:$E$46&gt;=Report!$E$1)*(Лист2!$E$12:$E$46&lt;=Report!$F$1)*Лист2!$L$12:$L$46)+SUMPRODUCT((Лист3!$D$12:$D$46=Report!A390)*(Лист3!$E$12:$E$46&gt;=Report!$E$1)*(Лист3!$E$12:$E$46&lt;=Report!$F$1)*Лист3!$L$12:$L$46)</f>
        <v>#VALUE!</v>
      </c>
    </row>
    <row r="391" spans="2:4" ht="37.5">
      <c r="B391" s="34" t="s">
        <v>211</v>
      </c>
      <c r="C391" s="33"/>
      <c r="D391" s="32" t="e">
        <f>SUMPRODUCT((Лист1!$D$12:$D$46=Report!A391)*(Лист1!$E$12:$E$46&gt;=Report!$E$1)*(Лист1!$E$12:$E$46&lt;=Report!$F$1)*Лист1!$L$12:$L$46)+SUMPRODUCT((Лист2!$D$12:$D$46=Report!A391)*(Лист2!$E$12:$E$46&gt;=Report!$E$1)*(Лист2!$E$12:$E$46&lt;=Report!$F$1)*Лист2!$L$12:$L$46)+SUMPRODUCT((Лист3!$D$12:$D$46=Report!A391)*(Лист3!$E$12:$E$46&gt;=Report!$E$1)*(Лист3!$E$12:$E$46&lt;=Report!$F$1)*Лист3!$L$12:$L$46)</f>
        <v>#VALUE!</v>
      </c>
    </row>
    <row r="392" spans="2:4" ht="15.75">
      <c r="B392" s="35" t="s">
        <v>212</v>
      </c>
      <c r="C392" s="35" t="s">
        <v>5</v>
      </c>
    </row>
  </sheetData>
  <autoFilter ref="A1:D381">
    <filterColumn colId="1" showButton="0"/>
    <filterColumn colId="3"/>
  </autoFilter>
  <mergeCells count="2">
    <mergeCell ref="B1:C1"/>
    <mergeCell ref="B2:C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B144"/>
  <sheetViews>
    <sheetView workbookViewId="0">
      <selection activeCell="A51" sqref="A51:AB134"/>
    </sheetView>
  </sheetViews>
  <sheetFormatPr defaultRowHeight="15"/>
  <cols>
    <col min="1" max="1" width="20.5703125" style="29" customWidth="1"/>
    <col min="2" max="2" width="20.7109375" style="29" customWidth="1"/>
    <col min="3" max="3" width="20.140625" style="29" customWidth="1"/>
    <col min="4" max="4" width="45.7109375" style="29" customWidth="1"/>
    <col min="5" max="5" width="52.5703125" style="29" customWidth="1"/>
    <col min="6" max="6" width="41.140625" style="29" customWidth="1"/>
    <col min="7" max="7" width="33.5703125" style="29" customWidth="1"/>
    <col min="8" max="8" width="16" style="29" customWidth="1"/>
    <col min="9" max="9" width="14.42578125" style="29" customWidth="1"/>
    <col min="10" max="10" width="13" style="29" customWidth="1"/>
    <col min="11" max="11" width="19" style="29" customWidth="1"/>
    <col min="12" max="12" width="16" style="29" customWidth="1"/>
    <col min="13" max="13" width="20.5703125" style="29" customWidth="1"/>
    <col min="14" max="14" width="4.5703125" style="29" customWidth="1"/>
    <col min="15" max="15" width="5.28515625" style="29" customWidth="1"/>
    <col min="16" max="16" width="6.85546875" style="29" customWidth="1"/>
    <col min="17" max="17" width="6.140625" style="29" customWidth="1"/>
    <col min="18" max="18" width="5.28515625" style="29" customWidth="1"/>
    <col min="19" max="19" width="6.140625" style="29" customWidth="1"/>
    <col min="20" max="20" width="6.85546875" style="29" customWidth="1"/>
    <col min="21" max="24" width="7.5703125" style="29" customWidth="1"/>
    <col min="25" max="25" width="10.7109375" style="29" customWidth="1"/>
    <col min="26" max="26" width="9.140625" style="29" customWidth="1"/>
    <col min="27" max="27" width="23.85546875" style="29" customWidth="1"/>
    <col min="28" max="28" width="10.7109375" style="29" customWidth="1"/>
    <col min="29" max="16384" width="9.140625" style="29"/>
  </cols>
  <sheetData>
    <row r="1" spans="1:28">
      <c r="A1" s="72" t="s">
        <v>5</v>
      </c>
      <c r="B1" s="73" t="s">
        <v>28</v>
      </c>
      <c r="C1" s="73"/>
    </row>
    <row r="2" spans="1:28" ht="20.25">
      <c r="A2" s="72"/>
      <c r="B2" s="74" t="s">
        <v>29</v>
      </c>
      <c r="C2" s="74"/>
    </row>
    <row r="3" spans="1:28">
      <c r="A3" s="72"/>
      <c r="B3" s="73" t="s">
        <v>28</v>
      </c>
      <c r="C3" s="73"/>
    </row>
    <row r="4" spans="1:28">
      <c r="A4" s="72"/>
      <c r="B4" s="37" t="s">
        <v>213</v>
      </c>
      <c r="C4" s="37"/>
    </row>
    <row r="5" spans="1:28">
      <c r="A5" s="72"/>
      <c r="B5" s="37" t="s">
        <v>214</v>
      </c>
      <c r="C5" s="37" t="s">
        <v>215</v>
      </c>
    </row>
    <row r="6" spans="1:28" ht="28.5">
      <c r="A6" s="72"/>
      <c r="B6" s="37" t="s">
        <v>216</v>
      </c>
      <c r="C6" s="37" t="s">
        <v>217</v>
      </c>
    </row>
    <row r="7" spans="1:28" ht="42.75">
      <c r="A7" s="72"/>
      <c r="B7" s="37" t="s">
        <v>218</v>
      </c>
      <c r="C7" s="37" t="s">
        <v>219</v>
      </c>
    </row>
    <row r="8" spans="1:28" ht="28.5">
      <c r="A8" s="72"/>
      <c r="B8" s="37" t="s">
        <v>220</v>
      </c>
      <c r="C8" s="37"/>
    </row>
    <row r="9" spans="1:28">
      <c r="A9" s="71" t="s">
        <v>5</v>
      </c>
      <c r="B9" s="71"/>
      <c r="C9" s="71"/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  <c r="U9" s="71"/>
      <c r="V9" s="71"/>
      <c r="W9" s="71"/>
      <c r="X9" s="71"/>
      <c r="Y9" s="71"/>
      <c r="Z9" s="71"/>
      <c r="AA9" s="71"/>
      <c r="AB9" s="71"/>
    </row>
    <row r="10" spans="1:28">
      <c r="A10" s="71" t="s">
        <v>5</v>
      </c>
      <c r="B10" s="71"/>
      <c r="C10" s="71"/>
      <c r="D10" s="71"/>
      <c r="E10" s="71"/>
      <c r="F10" s="71"/>
      <c r="G10" s="71"/>
      <c r="H10" s="71"/>
      <c r="I10" s="71"/>
      <c r="J10" s="71"/>
      <c r="K10" s="71"/>
      <c r="L10" s="71"/>
      <c r="M10" s="71"/>
      <c r="N10" s="71"/>
      <c r="O10" s="71"/>
      <c r="P10" s="71"/>
      <c r="Q10" s="71"/>
      <c r="R10" s="71"/>
      <c r="S10" s="71"/>
      <c r="T10" s="71"/>
      <c r="U10" s="71"/>
      <c r="V10" s="71"/>
      <c r="W10" s="71"/>
      <c r="X10" s="71"/>
      <c r="Y10" s="71"/>
      <c r="Z10" s="71"/>
      <c r="AA10" s="71"/>
      <c r="AB10" s="71"/>
    </row>
    <row r="11" spans="1:28" ht="21.95" customHeight="1">
      <c r="A11" s="38" t="s">
        <v>30</v>
      </c>
      <c r="B11" s="38" t="s">
        <v>31</v>
      </c>
      <c r="C11" s="38" t="s">
        <v>32</v>
      </c>
      <c r="D11" s="38" t="s">
        <v>33</v>
      </c>
      <c r="E11" s="38" t="s">
        <v>34</v>
      </c>
      <c r="F11" s="38" t="s">
        <v>35</v>
      </c>
      <c r="G11" s="38" t="s">
        <v>36</v>
      </c>
      <c r="H11" s="38" t="s">
        <v>37</v>
      </c>
      <c r="I11" s="38" t="s">
        <v>38</v>
      </c>
      <c r="J11" s="38" t="s">
        <v>39</v>
      </c>
      <c r="K11" s="38" t="s">
        <v>40</v>
      </c>
      <c r="L11" s="38" t="s">
        <v>41</v>
      </c>
      <c r="M11" s="38" t="s">
        <v>42</v>
      </c>
      <c r="N11" s="38" t="s">
        <v>43</v>
      </c>
      <c r="O11" s="38" t="s">
        <v>44</v>
      </c>
      <c r="P11" s="38" t="s">
        <v>45</v>
      </c>
      <c r="Q11" s="38" t="s">
        <v>46</v>
      </c>
      <c r="R11" s="38" t="s">
        <v>47</v>
      </c>
      <c r="S11" s="38" t="s">
        <v>48</v>
      </c>
      <c r="T11" s="38" t="s">
        <v>49</v>
      </c>
      <c r="U11" s="38" t="s">
        <v>50</v>
      </c>
      <c r="V11" s="38" t="s">
        <v>51</v>
      </c>
      <c r="W11" s="38" t="s">
        <v>52</v>
      </c>
      <c r="X11" s="38" t="s">
        <v>53</v>
      </c>
      <c r="Y11" s="38" t="s">
        <v>54</v>
      </c>
      <c r="Z11" s="38" t="s">
        <v>55</v>
      </c>
      <c r="AA11" s="38" t="s">
        <v>56</v>
      </c>
      <c r="AB11" s="38" t="s">
        <v>57</v>
      </c>
    </row>
    <row r="12" spans="1:28" ht="22.35" customHeight="1">
      <c r="A12" s="39" t="s">
        <v>221</v>
      </c>
      <c r="B12" s="6"/>
      <c r="C12" s="6"/>
      <c r="D12" s="6" t="str">
        <f>MID(AA12,7,999)</f>
        <v>К452ОХ799</v>
      </c>
      <c r="E12" s="40">
        <v>44052.301365740743</v>
      </c>
      <c r="F12" s="41">
        <v>44052.301365740743</v>
      </c>
      <c r="G12" s="42" t="s">
        <v>59</v>
      </c>
      <c r="H12" s="42"/>
      <c r="I12" s="42"/>
      <c r="J12" s="43"/>
      <c r="K12" s="42" t="s">
        <v>60</v>
      </c>
      <c r="L12" s="44">
        <v>50</v>
      </c>
      <c r="M12" s="42" t="s">
        <v>61</v>
      </c>
      <c r="N12" s="45"/>
      <c r="O12" s="45"/>
      <c r="P12" s="45"/>
      <c r="Q12" s="45"/>
      <c r="R12" s="46"/>
      <c r="S12" s="45"/>
      <c r="T12" s="42"/>
      <c r="U12" s="43"/>
      <c r="V12" s="43"/>
      <c r="W12" s="42"/>
      <c r="X12" s="42"/>
      <c r="Y12" s="42"/>
      <c r="Z12" s="42"/>
      <c r="AA12" s="47" t="s">
        <v>223</v>
      </c>
      <c r="AB12" s="42" t="s">
        <v>224</v>
      </c>
    </row>
    <row r="13" spans="1:28" ht="22.35" customHeight="1">
      <c r="A13" s="39" t="s">
        <v>225</v>
      </c>
      <c r="B13" s="6"/>
      <c r="C13" s="6"/>
      <c r="D13" s="6" t="str">
        <f t="shared" ref="D13:D46" si="0">MID(AA13,7,999)</f>
        <v>М395РА799</v>
      </c>
      <c r="E13" s="40">
        <v>44052.657893518517</v>
      </c>
      <c r="F13" s="41">
        <v>44052.657893518517</v>
      </c>
      <c r="G13" s="42" t="s">
        <v>59</v>
      </c>
      <c r="H13" s="42"/>
      <c r="I13" s="42"/>
      <c r="J13" s="43"/>
      <c r="K13" s="42" t="s">
        <v>60</v>
      </c>
      <c r="L13" s="44">
        <v>60</v>
      </c>
      <c r="M13" s="42" t="s">
        <v>61</v>
      </c>
      <c r="N13" s="45"/>
      <c r="O13" s="45"/>
      <c r="P13" s="45"/>
      <c r="Q13" s="45"/>
      <c r="R13" s="46"/>
      <c r="S13" s="45"/>
      <c r="T13" s="42"/>
      <c r="U13" s="43"/>
      <c r="V13" s="43"/>
      <c r="W13" s="42"/>
      <c r="X13" s="42"/>
      <c r="Y13" s="42"/>
      <c r="Z13" s="42"/>
      <c r="AA13" s="47" t="s">
        <v>226</v>
      </c>
      <c r="AB13" s="42" t="s">
        <v>227</v>
      </c>
    </row>
    <row r="14" spans="1:28" ht="22.35" customHeight="1">
      <c r="A14" s="39" t="s">
        <v>228</v>
      </c>
      <c r="B14" s="6"/>
      <c r="C14" s="6"/>
      <c r="D14" s="6" t="str">
        <f t="shared" si="0"/>
        <v>М967РА799</v>
      </c>
      <c r="E14" s="40">
        <v>44052.583587962959</v>
      </c>
      <c r="F14" s="41">
        <v>44052.583587962959</v>
      </c>
      <c r="G14" s="42" t="s">
        <v>59</v>
      </c>
      <c r="H14" s="42"/>
      <c r="I14" s="42"/>
      <c r="J14" s="43"/>
      <c r="K14" s="42" t="s">
        <v>60</v>
      </c>
      <c r="L14" s="44">
        <v>60</v>
      </c>
      <c r="M14" s="42" t="s">
        <v>61</v>
      </c>
      <c r="N14" s="45"/>
      <c r="O14" s="45"/>
      <c r="P14" s="45"/>
      <c r="Q14" s="45"/>
      <c r="R14" s="46"/>
      <c r="S14" s="45"/>
      <c r="T14" s="42"/>
      <c r="U14" s="43"/>
      <c r="V14" s="43"/>
      <c r="W14" s="42"/>
      <c r="X14" s="42"/>
      <c r="Y14" s="42"/>
      <c r="Z14" s="42"/>
      <c r="AA14" s="47" t="s">
        <v>229</v>
      </c>
      <c r="AB14" s="42" t="s">
        <v>230</v>
      </c>
    </row>
    <row r="15" spans="1:28" ht="22.35" customHeight="1">
      <c r="A15" s="39" t="s">
        <v>231</v>
      </c>
      <c r="B15" s="6"/>
      <c r="C15" s="6"/>
      <c r="D15" s="6" t="str">
        <f t="shared" si="0"/>
        <v>В184АТ799</v>
      </c>
      <c r="E15" s="40">
        <v>44052.833969907406</v>
      </c>
      <c r="F15" s="41">
        <v>44052.833969907406</v>
      </c>
      <c r="G15" s="42" t="s">
        <v>59</v>
      </c>
      <c r="H15" s="42"/>
      <c r="I15" s="42"/>
      <c r="J15" s="43"/>
      <c r="K15" s="42" t="s">
        <v>60</v>
      </c>
      <c r="L15" s="44">
        <v>54.44</v>
      </c>
      <c r="M15" s="42" t="s">
        <v>61</v>
      </c>
      <c r="N15" s="45"/>
      <c r="O15" s="45"/>
      <c r="P15" s="45"/>
      <c r="Q15" s="45"/>
      <c r="R15" s="46"/>
      <c r="S15" s="45"/>
      <c r="T15" s="42"/>
      <c r="U15" s="43"/>
      <c r="V15" s="43"/>
      <c r="W15" s="42"/>
      <c r="X15" s="42"/>
      <c r="Y15" s="42"/>
      <c r="Z15" s="42"/>
      <c r="AA15" s="47" t="s">
        <v>232</v>
      </c>
      <c r="AB15" s="42" t="s">
        <v>233</v>
      </c>
    </row>
    <row r="16" spans="1:28" ht="22.35" customHeight="1">
      <c r="A16" s="39" t="s">
        <v>234</v>
      </c>
      <c r="B16" s="6"/>
      <c r="C16" s="6"/>
      <c r="D16" s="6" t="str">
        <f t="shared" si="0"/>
        <v>В727МО799</v>
      </c>
      <c r="E16" s="40">
        <v>44052.530416666668</v>
      </c>
      <c r="F16" s="41">
        <v>44052.530416666668</v>
      </c>
      <c r="G16" s="42" t="s">
        <v>59</v>
      </c>
      <c r="H16" s="42"/>
      <c r="I16" s="42"/>
      <c r="J16" s="43"/>
      <c r="K16" s="42" t="s">
        <v>235</v>
      </c>
      <c r="L16" s="44">
        <v>80</v>
      </c>
      <c r="M16" s="42" t="s">
        <v>61</v>
      </c>
      <c r="N16" s="45"/>
      <c r="O16" s="45"/>
      <c r="P16" s="45"/>
      <c r="Q16" s="45"/>
      <c r="R16" s="46"/>
      <c r="S16" s="45"/>
      <c r="T16" s="42"/>
      <c r="U16" s="43"/>
      <c r="V16" s="43"/>
      <c r="W16" s="42"/>
      <c r="X16" s="42"/>
      <c r="Y16" s="42"/>
      <c r="Z16" s="42"/>
      <c r="AA16" s="47" t="s">
        <v>236</v>
      </c>
      <c r="AB16" s="42" t="s">
        <v>237</v>
      </c>
    </row>
    <row r="17" spans="1:28" ht="22.35" customHeight="1">
      <c r="A17" s="39" t="s">
        <v>238</v>
      </c>
      <c r="B17" s="6"/>
      <c r="C17" s="6"/>
      <c r="D17" s="6" t="str">
        <f t="shared" si="0"/>
        <v>В770МО799</v>
      </c>
      <c r="E17" s="40">
        <v>44052.288148148145</v>
      </c>
      <c r="F17" s="41">
        <v>44052.288148148145</v>
      </c>
      <c r="G17" s="42" t="s">
        <v>59</v>
      </c>
      <c r="H17" s="42"/>
      <c r="I17" s="42"/>
      <c r="J17" s="43"/>
      <c r="K17" s="42" t="s">
        <v>60</v>
      </c>
      <c r="L17" s="44">
        <v>60</v>
      </c>
      <c r="M17" s="42" t="s">
        <v>61</v>
      </c>
      <c r="N17" s="45"/>
      <c r="O17" s="45"/>
      <c r="P17" s="45"/>
      <c r="Q17" s="45"/>
      <c r="R17" s="46"/>
      <c r="S17" s="45"/>
      <c r="T17" s="42"/>
      <c r="U17" s="43"/>
      <c r="V17" s="43"/>
      <c r="W17" s="42"/>
      <c r="X17" s="42"/>
      <c r="Y17" s="42"/>
      <c r="Z17" s="42"/>
      <c r="AA17" s="47" t="s">
        <v>239</v>
      </c>
      <c r="AB17" s="42" t="s">
        <v>240</v>
      </c>
    </row>
    <row r="18" spans="1:28" ht="22.35" customHeight="1">
      <c r="A18" s="39" t="s">
        <v>241</v>
      </c>
      <c r="B18" s="6"/>
      <c r="C18" s="6"/>
      <c r="D18" s="6" t="str">
        <f t="shared" si="0"/>
        <v>К757НВ799</v>
      </c>
      <c r="E18" s="40">
        <v>44052.393738425926</v>
      </c>
      <c r="F18" s="41">
        <v>44052.393738425926</v>
      </c>
      <c r="G18" s="42" t="s">
        <v>59</v>
      </c>
      <c r="H18" s="42"/>
      <c r="I18" s="42"/>
      <c r="J18" s="43"/>
      <c r="K18" s="42" t="s">
        <v>60</v>
      </c>
      <c r="L18" s="44">
        <v>65.89</v>
      </c>
      <c r="M18" s="42" t="s">
        <v>61</v>
      </c>
      <c r="N18" s="45"/>
      <c r="O18" s="45"/>
      <c r="P18" s="45"/>
      <c r="Q18" s="45"/>
      <c r="R18" s="46"/>
      <c r="S18" s="45"/>
      <c r="T18" s="42"/>
      <c r="U18" s="43"/>
      <c r="V18" s="43"/>
      <c r="W18" s="42"/>
      <c r="X18" s="42"/>
      <c r="Y18" s="42"/>
      <c r="Z18" s="42"/>
      <c r="AA18" s="47" t="s">
        <v>242</v>
      </c>
      <c r="AB18" s="42" t="s">
        <v>243</v>
      </c>
    </row>
    <row r="19" spans="1:28" ht="22.35" customHeight="1">
      <c r="A19" s="39" t="s">
        <v>241</v>
      </c>
      <c r="B19" s="6"/>
      <c r="C19" s="6"/>
      <c r="D19" s="6" t="str">
        <f t="shared" si="0"/>
        <v>К757НВ799</v>
      </c>
      <c r="E19" s="40">
        <v>44052.52202546296</v>
      </c>
      <c r="F19" s="41">
        <v>44052.52202546296</v>
      </c>
      <c r="G19" s="42" t="s">
        <v>59</v>
      </c>
      <c r="H19" s="42"/>
      <c r="I19" s="42"/>
      <c r="J19" s="43"/>
      <c r="K19" s="42" t="s">
        <v>60</v>
      </c>
      <c r="L19" s="44">
        <v>41</v>
      </c>
      <c r="M19" s="42" t="s">
        <v>61</v>
      </c>
      <c r="N19" s="45"/>
      <c r="O19" s="45"/>
      <c r="P19" s="45"/>
      <c r="Q19" s="45"/>
      <c r="R19" s="46"/>
      <c r="S19" s="45"/>
      <c r="T19" s="42"/>
      <c r="U19" s="43"/>
      <c r="V19" s="43"/>
      <c r="W19" s="42"/>
      <c r="X19" s="42"/>
      <c r="Y19" s="42"/>
      <c r="Z19" s="42"/>
      <c r="AA19" s="47" t="s">
        <v>242</v>
      </c>
      <c r="AB19" s="42" t="s">
        <v>244</v>
      </c>
    </row>
    <row r="20" spans="1:28" ht="22.35" customHeight="1">
      <c r="A20" s="39" t="s">
        <v>245</v>
      </c>
      <c r="B20" s="6"/>
      <c r="C20" s="6"/>
      <c r="D20" s="6" t="str">
        <f t="shared" si="0"/>
        <v>М284ОХ799</v>
      </c>
      <c r="E20" s="40">
        <v>44052.499363425923</v>
      </c>
      <c r="F20" s="41">
        <v>44052.499363425923</v>
      </c>
      <c r="G20" s="42" t="s">
        <v>59</v>
      </c>
      <c r="H20" s="42"/>
      <c r="I20" s="42"/>
      <c r="J20" s="43"/>
      <c r="K20" s="42" t="s">
        <v>60</v>
      </c>
      <c r="L20" s="44">
        <v>62.94</v>
      </c>
      <c r="M20" s="42" t="s">
        <v>61</v>
      </c>
      <c r="N20" s="45"/>
      <c r="O20" s="45"/>
      <c r="P20" s="45"/>
      <c r="Q20" s="45"/>
      <c r="R20" s="46"/>
      <c r="S20" s="45"/>
      <c r="T20" s="42"/>
      <c r="U20" s="43"/>
      <c r="V20" s="43"/>
      <c r="W20" s="42"/>
      <c r="X20" s="42"/>
      <c r="Y20" s="42"/>
      <c r="Z20" s="42"/>
      <c r="AA20" s="47" t="s">
        <v>246</v>
      </c>
      <c r="AB20" s="42" t="s">
        <v>247</v>
      </c>
    </row>
    <row r="21" spans="1:28" ht="22.35" customHeight="1">
      <c r="A21" s="39" t="s">
        <v>245</v>
      </c>
      <c r="B21" s="6"/>
      <c r="C21" s="6"/>
      <c r="D21" s="6" t="str">
        <f t="shared" si="0"/>
        <v>М284ОХ799</v>
      </c>
      <c r="E21" s="40">
        <v>44052.746018518519</v>
      </c>
      <c r="F21" s="41">
        <v>44052.746018518519</v>
      </c>
      <c r="G21" s="42" t="s">
        <v>59</v>
      </c>
      <c r="H21" s="42"/>
      <c r="I21" s="42"/>
      <c r="J21" s="43"/>
      <c r="K21" s="42" t="s">
        <v>235</v>
      </c>
      <c r="L21" s="44">
        <v>60</v>
      </c>
      <c r="M21" s="42" t="s">
        <v>61</v>
      </c>
      <c r="N21" s="45"/>
      <c r="O21" s="45"/>
      <c r="P21" s="45"/>
      <c r="Q21" s="45"/>
      <c r="R21" s="46"/>
      <c r="S21" s="45"/>
      <c r="T21" s="42"/>
      <c r="U21" s="43"/>
      <c r="V21" s="43"/>
      <c r="W21" s="42"/>
      <c r="X21" s="42"/>
      <c r="Y21" s="42"/>
      <c r="Z21" s="42"/>
      <c r="AA21" s="47" t="s">
        <v>246</v>
      </c>
      <c r="AB21" s="42" t="s">
        <v>248</v>
      </c>
    </row>
    <row r="22" spans="1:28" ht="22.35" customHeight="1">
      <c r="A22" s="39" t="s">
        <v>249</v>
      </c>
      <c r="B22" s="6"/>
      <c r="C22" s="6"/>
      <c r="D22" s="6" t="str">
        <f t="shared" si="0"/>
        <v>М327ОХ799</v>
      </c>
      <c r="E22" s="40">
        <v>44052.804618055554</v>
      </c>
      <c r="F22" s="41">
        <v>44052.804618055554</v>
      </c>
      <c r="G22" s="42" t="s">
        <v>59</v>
      </c>
      <c r="H22" s="42"/>
      <c r="I22" s="42"/>
      <c r="J22" s="43"/>
      <c r="K22" s="42" t="s">
        <v>60</v>
      </c>
      <c r="L22" s="44">
        <v>40</v>
      </c>
      <c r="M22" s="42" t="s">
        <v>61</v>
      </c>
      <c r="N22" s="45"/>
      <c r="O22" s="45"/>
      <c r="P22" s="45"/>
      <c r="Q22" s="45"/>
      <c r="R22" s="46"/>
      <c r="S22" s="45"/>
      <c r="T22" s="42"/>
      <c r="U22" s="43"/>
      <c r="V22" s="43"/>
      <c r="W22" s="42"/>
      <c r="X22" s="42"/>
      <c r="Y22" s="42"/>
      <c r="Z22" s="42"/>
      <c r="AA22" s="47" t="s">
        <v>250</v>
      </c>
      <c r="AB22" s="42" t="s">
        <v>251</v>
      </c>
    </row>
    <row r="23" spans="1:28" ht="22.35" customHeight="1">
      <c r="A23" s="39" t="s">
        <v>252</v>
      </c>
      <c r="B23" s="6"/>
      <c r="C23" s="6"/>
      <c r="D23" s="6" t="str">
        <f t="shared" si="0"/>
        <v>Х548ВС799</v>
      </c>
      <c r="E23" s="40">
        <v>44052.984560185185</v>
      </c>
      <c r="F23" s="41">
        <v>44052.984560185185</v>
      </c>
      <c r="G23" s="42" t="s">
        <v>59</v>
      </c>
      <c r="H23" s="42"/>
      <c r="I23" s="42"/>
      <c r="J23" s="43"/>
      <c r="K23" s="42" t="s">
        <v>60</v>
      </c>
      <c r="L23" s="44">
        <v>40</v>
      </c>
      <c r="M23" s="42" t="s">
        <v>61</v>
      </c>
      <c r="N23" s="45"/>
      <c r="O23" s="45"/>
      <c r="P23" s="45"/>
      <c r="Q23" s="45"/>
      <c r="R23" s="46"/>
      <c r="S23" s="45"/>
      <c r="T23" s="42"/>
      <c r="U23" s="43"/>
      <c r="V23" s="43"/>
      <c r="W23" s="42"/>
      <c r="X23" s="42"/>
      <c r="Y23" s="42"/>
      <c r="Z23" s="42"/>
      <c r="AA23" s="47" t="s">
        <v>253</v>
      </c>
      <c r="AB23" s="42" t="s">
        <v>254</v>
      </c>
    </row>
    <row r="24" spans="1:28" ht="22.35" customHeight="1">
      <c r="A24" s="39" t="s">
        <v>252</v>
      </c>
      <c r="B24" s="6"/>
      <c r="C24" s="6"/>
      <c r="D24" s="6" t="str">
        <f t="shared" si="0"/>
        <v>Х548ВС799</v>
      </c>
      <c r="E24" s="40">
        <v>44052.986354166664</v>
      </c>
      <c r="F24" s="41">
        <v>44052.986354166664</v>
      </c>
      <c r="G24" s="42" t="s">
        <v>59</v>
      </c>
      <c r="H24" s="42"/>
      <c r="I24" s="42"/>
      <c r="J24" s="43"/>
      <c r="K24" s="42" t="s">
        <v>60</v>
      </c>
      <c r="L24" s="44">
        <v>10</v>
      </c>
      <c r="M24" s="42" t="s">
        <v>61</v>
      </c>
      <c r="N24" s="45"/>
      <c r="O24" s="45"/>
      <c r="P24" s="45"/>
      <c r="Q24" s="45"/>
      <c r="R24" s="46"/>
      <c r="S24" s="45"/>
      <c r="T24" s="42"/>
      <c r="U24" s="43"/>
      <c r="V24" s="43"/>
      <c r="W24" s="42"/>
      <c r="X24" s="42"/>
      <c r="Y24" s="42"/>
      <c r="Z24" s="42"/>
      <c r="AA24" s="47" t="s">
        <v>253</v>
      </c>
      <c r="AB24" s="42" t="s">
        <v>255</v>
      </c>
    </row>
    <row r="25" spans="1:28" ht="22.35" customHeight="1">
      <c r="A25" s="39" t="s">
        <v>256</v>
      </c>
      <c r="B25" s="6"/>
      <c r="C25" s="6"/>
      <c r="D25" s="6" t="str">
        <f t="shared" si="0"/>
        <v>Х827ВС799</v>
      </c>
      <c r="E25" s="40">
        <v>44052.55914351852</v>
      </c>
      <c r="F25" s="41">
        <v>44052.55914351852</v>
      </c>
      <c r="G25" s="42" t="s">
        <v>59</v>
      </c>
      <c r="H25" s="42"/>
      <c r="I25" s="42"/>
      <c r="J25" s="43"/>
      <c r="K25" s="42" t="s">
        <v>235</v>
      </c>
      <c r="L25" s="44">
        <v>90</v>
      </c>
      <c r="M25" s="42" t="s">
        <v>61</v>
      </c>
      <c r="N25" s="45"/>
      <c r="O25" s="45"/>
      <c r="P25" s="45"/>
      <c r="Q25" s="45"/>
      <c r="R25" s="46"/>
      <c r="S25" s="45"/>
      <c r="T25" s="42"/>
      <c r="U25" s="43"/>
      <c r="V25" s="43"/>
      <c r="W25" s="42"/>
      <c r="X25" s="42"/>
      <c r="Y25" s="42"/>
      <c r="Z25" s="42"/>
      <c r="AA25" s="47" t="s">
        <v>257</v>
      </c>
      <c r="AB25" s="42" t="s">
        <v>258</v>
      </c>
    </row>
    <row r="26" spans="1:28" ht="22.35" customHeight="1">
      <c r="A26" s="39" t="s">
        <v>259</v>
      </c>
      <c r="B26" s="6"/>
      <c r="C26" s="6"/>
      <c r="D26" s="6" t="str">
        <f t="shared" si="0"/>
        <v>М042НВ799</v>
      </c>
      <c r="E26" s="40">
        <v>44052.428101851852</v>
      </c>
      <c r="F26" s="41">
        <v>44052.428101851852</v>
      </c>
      <c r="G26" s="42" t="s">
        <v>59</v>
      </c>
      <c r="H26" s="42"/>
      <c r="I26" s="42"/>
      <c r="J26" s="43"/>
      <c r="K26" s="42" t="s">
        <v>235</v>
      </c>
      <c r="L26" s="44">
        <v>200</v>
      </c>
      <c r="M26" s="42" t="s">
        <v>61</v>
      </c>
      <c r="N26" s="45"/>
      <c r="O26" s="45"/>
      <c r="P26" s="45"/>
      <c r="Q26" s="45"/>
      <c r="R26" s="46"/>
      <c r="S26" s="45"/>
      <c r="T26" s="42"/>
      <c r="U26" s="43"/>
      <c r="V26" s="43"/>
      <c r="W26" s="42"/>
      <c r="X26" s="42"/>
      <c r="Y26" s="42"/>
      <c r="Z26" s="42"/>
      <c r="AA26" s="47" t="s">
        <v>260</v>
      </c>
      <c r="AB26" s="42" t="s">
        <v>261</v>
      </c>
    </row>
    <row r="27" spans="1:28" ht="22.35" customHeight="1">
      <c r="A27" s="39" t="s">
        <v>262</v>
      </c>
      <c r="B27" s="6"/>
      <c r="C27" s="6"/>
      <c r="D27" s="6" t="str">
        <f t="shared" si="0"/>
        <v>М096НМ799</v>
      </c>
      <c r="E27" s="40">
        <v>44052.635127314818</v>
      </c>
      <c r="F27" s="41">
        <v>44052.635127314818</v>
      </c>
      <c r="G27" s="42" t="s">
        <v>59</v>
      </c>
      <c r="H27" s="42"/>
      <c r="I27" s="42"/>
      <c r="J27" s="43"/>
      <c r="K27" s="42" t="s">
        <v>60</v>
      </c>
      <c r="L27" s="44">
        <v>300</v>
      </c>
      <c r="M27" s="42" t="s">
        <v>61</v>
      </c>
      <c r="N27" s="45"/>
      <c r="O27" s="45"/>
      <c r="P27" s="45"/>
      <c r="Q27" s="45"/>
      <c r="R27" s="46"/>
      <c r="S27" s="45"/>
      <c r="T27" s="42"/>
      <c r="U27" s="43"/>
      <c r="V27" s="43"/>
      <c r="W27" s="42"/>
      <c r="X27" s="42"/>
      <c r="Y27" s="42"/>
      <c r="Z27" s="42"/>
      <c r="AA27" s="47" t="s">
        <v>263</v>
      </c>
      <c r="AB27" s="42" t="s">
        <v>264</v>
      </c>
    </row>
    <row r="28" spans="1:28" ht="22.35" customHeight="1">
      <c r="A28" s="39" t="s">
        <v>265</v>
      </c>
      <c r="B28" s="6"/>
      <c r="C28" s="6"/>
      <c r="D28" s="6" t="str">
        <f t="shared" si="0"/>
        <v>В142МО799</v>
      </c>
      <c r="E28" s="40">
        <v>44052.138460648152</v>
      </c>
      <c r="F28" s="41">
        <v>44052.138460648152</v>
      </c>
      <c r="G28" s="42" t="s">
        <v>59</v>
      </c>
      <c r="H28" s="42"/>
      <c r="I28" s="42"/>
      <c r="J28" s="43"/>
      <c r="K28" s="42" t="s">
        <v>60</v>
      </c>
      <c r="L28" s="44">
        <v>400</v>
      </c>
      <c r="M28" s="42" t="s">
        <v>61</v>
      </c>
      <c r="N28" s="45"/>
      <c r="O28" s="45"/>
      <c r="P28" s="45"/>
      <c r="Q28" s="45"/>
      <c r="R28" s="46"/>
      <c r="S28" s="45"/>
      <c r="T28" s="42"/>
      <c r="U28" s="43"/>
      <c r="V28" s="43"/>
      <c r="W28" s="42"/>
      <c r="X28" s="42"/>
      <c r="Y28" s="42"/>
      <c r="Z28" s="42"/>
      <c r="AA28" s="47" t="s">
        <v>266</v>
      </c>
      <c r="AB28" s="42" t="s">
        <v>267</v>
      </c>
    </row>
    <row r="29" spans="1:28" ht="22.35" customHeight="1">
      <c r="A29" s="39" t="s">
        <v>265</v>
      </c>
      <c r="B29" s="6"/>
      <c r="C29" s="6"/>
      <c r="D29" s="6" t="str">
        <f t="shared" si="0"/>
        <v>В142МО799</v>
      </c>
      <c r="E29" s="40">
        <v>44052.475185185183</v>
      </c>
      <c r="F29" s="41">
        <v>44052.475185185183</v>
      </c>
      <c r="G29" s="42" t="s">
        <v>59</v>
      </c>
      <c r="H29" s="42"/>
      <c r="I29" s="42"/>
      <c r="J29" s="43"/>
      <c r="K29" s="42" t="s">
        <v>60</v>
      </c>
      <c r="L29" s="44">
        <v>100</v>
      </c>
      <c r="M29" s="42" t="s">
        <v>61</v>
      </c>
      <c r="N29" s="45"/>
      <c r="O29" s="45"/>
      <c r="P29" s="45"/>
      <c r="Q29" s="45"/>
      <c r="R29" s="46"/>
      <c r="S29" s="45"/>
      <c r="T29" s="42"/>
      <c r="U29" s="43"/>
      <c r="V29" s="43"/>
      <c r="W29" s="42"/>
      <c r="X29" s="42"/>
      <c r="Y29" s="42"/>
      <c r="Z29" s="42"/>
      <c r="AA29" s="47" t="s">
        <v>266</v>
      </c>
      <c r="AB29" s="42" t="s">
        <v>268</v>
      </c>
    </row>
    <row r="30" spans="1:28" ht="22.35" customHeight="1">
      <c r="A30" s="39" t="s">
        <v>269</v>
      </c>
      <c r="B30" s="6"/>
      <c r="C30" s="6"/>
      <c r="D30" s="6" t="str">
        <f t="shared" si="0"/>
        <v>С400НХ799</v>
      </c>
      <c r="E30" s="40">
        <v>44052.349479166667</v>
      </c>
      <c r="F30" s="41">
        <v>44052.349479166667</v>
      </c>
      <c r="G30" s="42" t="s">
        <v>59</v>
      </c>
      <c r="H30" s="42"/>
      <c r="I30" s="42"/>
      <c r="J30" s="43"/>
      <c r="K30" s="42" t="s">
        <v>60</v>
      </c>
      <c r="L30" s="44">
        <v>200</v>
      </c>
      <c r="M30" s="42" t="s">
        <v>61</v>
      </c>
      <c r="N30" s="45"/>
      <c r="O30" s="45"/>
      <c r="P30" s="45"/>
      <c r="Q30" s="45"/>
      <c r="R30" s="46"/>
      <c r="S30" s="45"/>
      <c r="T30" s="42"/>
      <c r="U30" s="43"/>
      <c r="V30" s="43"/>
      <c r="W30" s="42"/>
      <c r="X30" s="42"/>
      <c r="Y30" s="42"/>
      <c r="Z30" s="42"/>
      <c r="AA30" s="47" t="s">
        <v>270</v>
      </c>
      <c r="AB30" s="42" t="s">
        <v>271</v>
      </c>
    </row>
    <row r="31" spans="1:28" ht="22.35" customHeight="1">
      <c r="A31" s="39" t="s">
        <v>272</v>
      </c>
      <c r="B31" s="6"/>
      <c r="C31" s="6"/>
      <c r="D31" s="6" t="str">
        <f t="shared" si="0"/>
        <v>К378МН799</v>
      </c>
      <c r="E31" s="40">
        <v>44052.278333333335</v>
      </c>
      <c r="F31" s="41">
        <v>44052.278333333335</v>
      </c>
      <c r="G31" s="42" t="s">
        <v>59</v>
      </c>
      <c r="H31" s="42"/>
      <c r="I31" s="42"/>
      <c r="J31" s="43"/>
      <c r="K31" s="42" t="s">
        <v>60</v>
      </c>
      <c r="L31" s="44">
        <v>450</v>
      </c>
      <c r="M31" s="42" t="s">
        <v>61</v>
      </c>
      <c r="N31" s="45"/>
      <c r="O31" s="45"/>
      <c r="P31" s="45"/>
      <c r="Q31" s="45"/>
      <c r="R31" s="46"/>
      <c r="S31" s="45"/>
      <c r="T31" s="42"/>
      <c r="U31" s="43"/>
      <c r="V31" s="43"/>
      <c r="W31" s="42"/>
      <c r="X31" s="42"/>
      <c r="Y31" s="42"/>
      <c r="Z31" s="42"/>
      <c r="AA31" s="47" t="s">
        <v>273</v>
      </c>
      <c r="AB31" s="42" t="s">
        <v>274</v>
      </c>
    </row>
    <row r="32" spans="1:28" ht="22.35" customHeight="1">
      <c r="A32" s="39" t="s">
        <v>275</v>
      </c>
      <c r="B32" s="6"/>
      <c r="C32" s="6"/>
      <c r="D32" s="6" t="str">
        <f t="shared" si="0"/>
        <v>К432МН799</v>
      </c>
      <c r="E32" s="40">
        <v>44052.26353009259</v>
      </c>
      <c r="F32" s="41">
        <v>44052.26353009259</v>
      </c>
      <c r="G32" s="42" t="s">
        <v>59</v>
      </c>
      <c r="H32" s="42"/>
      <c r="I32" s="42"/>
      <c r="J32" s="43"/>
      <c r="K32" s="42" t="s">
        <v>235</v>
      </c>
      <c r="L32" s="44">
        <v>300</v>
      </c>
      <c r="M32" s="42" t="s">
        <v>61</v>
      </c>
      <c r="N32" s="45"/>
      <c r="O32" s="45"/>
      <c r="P32" s="45"/>
      <c r="Q32" s="45"/>
      <c r="R32" s="46"/>
      <c r="S32" s="45"/>
      <c r="T32" s="42"/>
      <c r="U32" s="43"/>
      <c r="V32" s="43"/>
      <c r="W32" s="42"/>
      <c r="X32" s="42"/>
      <c r="Y32" s="42"/>
      <c r="Z32" s="42"/>
      <c r="AA32" s="47" t="s">
        <v>276</v>
      </c>
      <c r="AB32" s="42" t="s">
        <v>277</v>
      </c>
    </row>
    <row r="33" spans="1:28" ht="22.35" customHeight="1">
      <c r="A33" s="39" t="s">
        <v>278</v>
      </c>
      <c r="B33" s="6"/>
      <c r="C33" s="6"/>
      <c r="D33" s="6" t="str">
        <f t="shared" si="0"/>
        <v>К441МН799</v>
      </c>
      <c r="E33" s="40">
        <v>44052.442152777781</v>
      </c>
      <c r="F33" s="41">
        <v>44052.442152777781</v>
      </c>
      <c r="G33" s="42" t="s">
        <v>59</v>
      </c>
      <c r="H33" s="42"/>
      <c r="I33" s="42"/>
      <c r="J33" s="43"/>
      <c r="K33" s="42" t="s">
        <v>60</v>
      </c>
      <c r="L33" s="44">
        <v>350</v>
      </c>
      <c r="M33" s="42" t="s">
        <v>61</v>
      </c>
      <c r="N33" s="45"/>
      <c r="O33" s="45"/>
      <c r="P33" s="45"/>
      <c r="Q33" s="45"/>
      <c r="R33" s="46"/>
      <c r="S33" s="45"/>
      <c r="T33" s="42"/>
      <c r="U33" s="43"/>
      <c r="V33" s="43"/>
      <c r="W33" s="42"/>
      <c r="X33" s="42"/>
      <c r="Y33" s="42"/>
      <c r="Z33" s="42"/>
      <c r="AA33" s="47" t="s">
        <v>279</v>
      </c>
      <c r="AB33" s="42" t="s">
        <v>280</v>
      </c>
    </row>
    <row r="34" spans="1:28" ht="22.35" customHeight="1">
      <c r="A34" s="39" t="s">
        <v>281</v>
      </c>
      <c r="B34" s="6"/>
      <c r="C34" s="6"/>
      <c r="D34" s="6" t="str">
        <f t="shared" si="0"/>
        <v>К561КН799</v>
      </c>
      <c r="E34" s="40">
        <v>44052.992442129631</v>
      </c>
      <c r="F34" s="41">
        <v>44052.992442129631</v>
      </c>
      <c r="G34" s="42" t="s">
        <v>59</v>
      </c>
      <c r="H34" s="42"/>
      <c r="I34" s="42"/>
      <c r="J34" s="43"/>
      <c r="K34" s="42" t="s">
        <v>60</v>
      </c>
      <c r="L34" s="44">
        <v>424.96</v>
      </c>
      <c r="M34" s="42" t="s">
        <v>61</v>
      </c>
      <c r="N34" s="45"/>
      <c r="O34" s="45"/>
      <c r="P34" s="45"/>
      <c r="Q34" s="45"/>
      <c r="R34" s="46"/>
      <c r="S34" s="45"/>
      <c r="T34" s="42"/>
      <c r="U34" s="43"/>
      <c r="V34" s="43"/>
      <c r="W34" s="42"/>
      <c r="X34" s="42"/>
      <c r="Y34" s="42"/>
      <c r="Z34" s="42"/>
      <c r="AA34" s="47" t="s">
        <v>282</v>
      </c>
      <c r="AB34" s="42" t="s">
        <v>283</v>
      </c>
    </row>
    <row r="35" spans="1:28" ht="22.35" customHeight="1">
      <c r="A35" s="39" t="s">
        <v>284</v>
      </c>
      <c r="B35" s="6"/>
      <c r="C35" s="6"/>
      <c r="D35" s="6" t="str">
        <f t="shared" si="0"/>
        <v>С601НХ799</v>
      </c>
      <c r="E35" s="40">
        <v>44052.651435185187</v>
      </c>
      <c r="F35" s="41">
        <v>44052.651435185187</v>
      </c>
      <c r="G35" s="42" t="s">
        <v>59</v>
      </c>
      <c r="H35" s="42"/>
      <c r="I35" s="42"/>
      <c r="J35" s="43"/>
      <c r="K35" s="42" t="s">
        <v>235</v>
      </c>
      <c r="L35" s="44">
        <v>300</v>
      </c>
      <c r="M35" s="42" t="s">
        <v>61</v>
      </c>
      <c r="N35" s="45"/>
      <c r="O35" s="45"/>
      <c r="P35" s="45"/>
      <c r="Q35" s="45"/>
      <c r="R35" s="46"/>
      <c r="S35" s="45"/>
      <c r="T35" s="42"/>
      <c r="U35" s="43"/>
      <c r="V35" s="43"/>
      <c r="W35" s="42"/>
      <c r="X35" s="42"/>
      <c r="Y35" s="42"/>
      <c r="Z35" s="42"/>
      <c r="AA35" s="47" t="s">
        <v>285</v>
      </c>
      <c r="AB35" s="42" t="s">
        <v>286</v>
      </c>
    </row>
    <row r="36" spans="1:28" ht="22.35" customHeight="1">
      <c r="A36" s="39" t="s">
        <v>287</v>
      </c>
      <c r="B36" s="6"/>
      <c r="C36" s="6"/>
      <c r="D36" s="6" t="str">
        <f t="shared" si="0"/>
        <v>Н698МН799</v>
      </c>
      <c r="E36" s="40">
        <v>44052.867893518516</v>
      </c>
      <c r="F36" s="41">
        <v>44052.867893518516</v>
      </c>
      <c r="G36" s="42" t="s">
        <v>59</v>
      </c>
      <c r="H36" s="42"/>
      <c r="I36" s="42"/>
      <c r="J36" s="43"/>
      <c r="K36" s="42" t="s">
        <v>235</v>
      </c>
      <c r="L36" s="44">
        <v>300</v>
      </c>
      <c r="M36" s="42" t="s">
        <v>61</v>
      </c>
      <c r="N36" s="45"/>
      <c r="O36" s="45"/>
      <c r="P36" s="45"/>
      <c r="Q36" s="45"/>
      <c r="R36" s="46"/>
      <c r="S36" s="45"/>
      <c r="T36" s="42"/>
      <c r="U36" s="43"/>
      <c r="V36" s="43"/>
      <c r="W36" s="42"/>
      <c r="X36" s="42"/>
      <c r="Y36" s="42"/>
      <c r="Z36" s="42"/>
      <c r="AA36" s="47" t="s">
        <v>288</v>
      </c>
      <c r="AB36" s="42" t="s">
        <v>289</v>
      </c>
    </row>
    <row r="37" spans="1:28" ht="22.35" customHeight="1">
      <c r="A37" s="39" t="s">
        <v>290</v>
      </c>
      <c r="B37" s="6"/>
      <c r="C37" s="6"/>
      <c r="D37" s="6" t="str">
        <f t="shared" si="0"/>
        <v>М704ЕМ799</v>
      </c>
      <c r="E37" s="40">
        <v>44052.765428240738</v>
      </c>
      <c r="F37" s="41">
        <v>44052.765428240738</v>
      </c>
      <c r="G37" s="42" t="s">
        <v>59</v>
      </c>
      <c r="H37" s="42"/>
      <c r="I37" s="42"/>
      <c r="J37" s="43"/>
      <c r="K37" s="42" t="s">
        <v>60</v>
      </c>
      <c r="L37" s="44">
        <v>200</v>
      </c>
      <c r="M37" s="42" t="s">
        <v>61</v>
      </c>
      <c r="N37" s="45"/>
      <c r="O37" s="45"/>
      <c r="P37" s="45"/>
      <c r="Q37" s="45"/>
      <c r="R37" s="46"/>
      <c r="S37" s="45"/>
      <c r="T37" s="42"/>
      <c r="U37" s="43"/>
      <c r="V37" s="43"/>
      <c r="W37" s="42"/>
      <c r="X37" s="42"/>
      <c r="Y37" s="42"/>
      <c r="Z37" s="42"/>
      <c r="AA37" s="47" t="s">
        <v>291</v>
      </c>
      <c r="AB37" s="42" t="s">
        <v>292</v>
      </c>
    </row>
    <row r="38" spans="1:28" ht="22.35" customHeight="1">
      <c r="A38" s="39" t="s">
        <v>293</v>
      </c>
      <c r="B38" s="6"/>
      <c r="C38" s="6"/>
      <c r="D38" s="6" t="str">
        <f t="shared" si="0"/>
        <v>Х746МХ799</v>
      </c>
      <c r="E38" s="40">
        <v>44052.407476851855</v>
      </c>
      <c r="F38" s="41">
        <v>44052.407476851855</v>
      </c>
      <c r="G38" s="42" t="s">
        <v>59</v>
      </c>
      <c r="H38" s="42"/>
      <c r="I38" s="42"/>
      <c r="J38" s="43"/>
      <c r="K38" s="42" t="s">
        <v>60</v>
      </c>
      <c r="L38" s="44">
        <v>400</v>
      </c>
      <c r="M38" s="42" t="s">
        <v>61</v>
      </c>
      <c r="N38" s="45"/>
      <c r="O38" s="45"/>
      <c r="P38" s="45"/>
      <c r="Q38" s="45"/>
      <c r="R38" s="46"/>
      <c r="S38" s="45"/>
      <c r="T38" s="42"/>
      <c r="U38" s="43"/>
      <c r="V38" s="43"/>
      <c r="W38" s="42"/>
      <c r="X38" s="42"/>
      <c r="Y38" s="42"/>
      <c r="Z38" s="42"/>
      <c r="AA38" s="47" t="s">
        <v>294</v>
      </c>
      <c r="AB38" s="42" t="s">
        <v>295</v>
      </c>
    </row>
    <row r="39" spans="1:28" ht="22.35" customHeight="1">
      <c r="A39" s="39" t="s">
        <v>296</v>
      </c>
      <c r="B39" s="6"/>
      <c r="C39" s="6"/>
      <c r="D39" s="6" t="str">
        <f t="shared" si="0"/>
        <v>Х770МХ799</v>
      </c>
      <c r="E39" s="40">
        <v>44052.803101851852</v>
      </c>
      <c r="F39" s="41">
        <v>44052.803101851852</v>
      </c>
      <c r="G39" s="42" t="s">
        <v>59</v>
      </c>
      <c r="H39" s="42"/>
      <c r="I39" s="42"/>
      <c r="J39" s="43"/>
      <c r="K39" s="42" t="s">
        <v>235</v>
      </c>
      <c r="L39" s="44">
        <v>300</v>
      </c>
      <c r="M39" s="42" t="s">
        <v>61</v>
      </c>
      <c r="N39" s="45"/>
      <c r="O39" s="45"/>
      <c r="P39" s="45"/>
      <c r="Q39" s="45"/>
      <c r="R39" s="46"/>
      <c r="S39" s="45"/>
      <c r="T39" s="42"/>
      <c r="U39" s="43"/>
      <c r="V39" s="43"/>
      <c r="W39" s="42"/>
      <c r="X39" s="42"/>
      <c r="Y39" s="42"/>
      <c r="Z39" s="42"/>
      <c r="AA39" s="47" t="s">
        <v>297</v>
      </c>
      <c r="AB39" s="42" t="s">
        <v>298</v>
      </c>
    </row>
    <row r="40" spans="1:28" ht="22.35" customHeight="1">
      <c r="A40" s="39" t="s">
        <v>299</v>
      </c>
      <c r="B40" s="6"/>
      <c r="C40" s="6"/>
      <c r="D40" s="6" t="str">
        <f t="shared" si="0"/>
        <v>М155НМ799</v>
      </c>
      <c r="E40" s="40">
        <v>44052.156365740739</v>
      </c>
      <c r="F40" s="41">
        <v>44052.156365740739</v>
      </c>
      <c r="G40" s="42" t="s">
        <v>59</v>
      </c>
      <c r="H40" s="42"/>
      <c r="I40" s="42"/>
      <c r="J40" s="43"/>
      <c r="K40" s="42" t="s">
        <v>235</v>
      </c>
      <c r="L40" s="44">
        <v>150</v>
      </c>
      <c r="M40" s="42" t="s">
        <v>61</v>
      </c>
      <c r="N40" s="45"/>
      <c r="O40" s="45"/>
      <c r="P40" s="45"/>
      <c r="Q40" s="45"/>
      <c r="R40" s="46"/>
      <c r="S40" s="45"/>
      <c r="T40" s="42"/>
      <c r="U40" s="43"/>
      <c r="V40" s="43"/>
      <c r="W40" s="42"/>
      <c r="X40" s="42"/>
      <c r="Y40" s="42"/>
      <c r="Z40" s="42"/>
      <c r="AA40" s="47" t="s">
        <v>300</v>
      </c>
      <c r="AB40" s="42" t="s">
        <v>301</v>
      </c>
    </row>
    <row r="41" spans="1:28" ht="22.35" customHeight="1">
      <c r="A41" s="39" t="s">
        <v>299</v>
      </c>
      <c r="B41" s="6"/>
      <c r="C41" s="6"/>
      <c r="D41" s="6" t="str">
        <f t="shared" si="0"/>
        <v>М155НМ799</v>
      </c>
      <c r="E41" s="40">
        <v>44052.735081018516</v>
      </c>
      <c r="F41" s="41">
        <v>44052.735081018516</v>
      </c>
      <c r="G41" s="42" t="s">
        <v>59</v>
      </c>
      <c r="H41" s="42"/>
      <c r="I41" s="42"/>
      <c r="J41" s="43"/>
      <c r="K41" s="42" t="s">
        <v>235</v>
      </c>
      <c r="L41" s="44">
        <v>300</v>
      </c>
      <c r="M41" s="42" t="s">
        <v>61</v>
      </c>
      <c r="N41" s="45"/>
      <c r="O41" s="45"/>
      <c r="P41" s="45"/>
      <c r="Q41" s="45"/>
      <c r="R41" s="46"/>
      <c r="S41" s="45"/>
      <c r="T41" s="42"/>
      <c r="U41" s="43"/>
      <c r="V41" s="43"/>
      <c r="W41" s="42"/>
      <c r="X41" s="42"/>
      <c r="Y41" s="42"/>
      <c r="Z41" s="42"/>
      <c r="AA41" s="47" t="s">
        <v>300</v>
      </c>
      <c r="AB41" s="42" t="s">
        <v>302</v>
      </c>
    </row>
    <row r="42" spans="1:28" ht="22.35" customHeight="1">
      <c r="A42" s="39" t="s">
        <v>303</v>
      </c>
      <c r="B42" s="6"/>
      <c r="C42" s="6"/>
      <c r="D42" s="6" t="str">
        <f t="shared" si="0"/>
        <v>К377МН799</v>
      </c>
      <c r="E42" s="40">
        <v>44052.6093287037</v>
      </c>
      <c r="F42" s="41">
        <v>44052.6093287037</v>
      </c>
      <c r="G42" s="42" t="s">
        <v>59</v>
      </c>
      <c r="H42" s="42"/>
      <c r="I42" s="42"/>
      <c r="J42" s="43"/>
      <c r="K42" s="42" t="s">
        <v>235</v>
      </c>
      <c r="L42" s="44">
        <v>400</v>
      </c>
      <c r="M42" s="42" t="s">
        <v>61</v>
      </c>
      <c r="N42" s="45"/>
      <c r="O42" s="45"/>
      <c r="P42" s="45"/>
      <c r="Q42" s="45"/>
      <c r="R42" s="46"/>
      <c r="S42" s="45"/>
      <c r="T42" s="42"/>
      <c r="U42" s="43"/>
      <c r="V42" s="43"/>
      <c r="W42" s="42"/>
      <c r="X42" s="42"/>
      <c r="Y42" s="42"/>
      <c r="Z42" s="42"/>
      <c r="AA42" s="47" t="s">
        <v>304</v>
      </c>
      <c r="AB42" s="42" t="s">
        <v>305</v>
      </c>
    </row>
    <row r="43" spans="1:28" ht="22.35" customHeight="1">
      <c r="A43" s="39" t="s">
        <v>306</v>
      </c>
      <c r="B43" s="6"/>
      <c r="C43" s="6"/>
      <c r="D43" s="6" t="str">
        <f t="shared" si="0"/>
        <v>К492МН799</v>
      </c>
      <c r="E43" s="40">
        <v>44052.810312499998</v>
      </c>
      <c r="F43" s="41">
        <v>44052.810312499998</v>
      </c>
      <c r="G43" s="42" t="s">
        <v>59</v>
      </c>
      <c r="H43" s="42"/>
      <c r="I43" s="42"/>
      <c r="J43" s="43"/>
      <c r="K43" s="42" t="s">
        <v>235</v>
      </c>
      <c r="L43" s="44">
        <v>300</v>
      </c>
      <c r="M43" s="42" t="s">
        <v>61</v>
      </c>
      <c r="N43" s="45"/>
      <c r="O43" s="45"/>
      <c r="P43" s="45"/>
      <c r="Q43" s="45"/>
      <c r="R43" s="46"/>
      <c r="S43" s="45"/>
      <c r="T43" s="42"/>
      <c r="U43" s="43"/>
      <c r="V43" s="43"/>
      <c r="W43" s="42"/>
      <c r="X43" s="42"/>
      <c r="Y43" s="42"/>
      <c r="Z43" s="42"/>
      <c r="AA43" s="47" t="s">
        <v>307</v>
      </c>
      <c r="AB43" s="42" t="s">
        <v>308</v>
      </c>
    </row>
    <row r="44" spans="1:28" ht="22.35" customHeight="1">
      <c r="A44" s="39" t="s">
        <v>309</v>
      </c>
      <c r="B44" s="6"/>
      <c r="C44" s="6"/>
      <c r="D44" s="6" t="str">
        <f t="shared" si="0"/>
        <v>Х752МХ799</v>
      </c>
      <c r="E44" s="40">
        <v>44052.272974537038</v>
      </c>
      <c r="F44" s="41">
        <v>44052.272974537038</v>
      </c>
      <c r="G44" s="42" t="s">
        <v>59</v>
      </c>
      <c r="H44" s="42"/>
      <c r="I44" s="42"/>
      <c r="J44" s="43"/>
      <c r="K44" s="42" t="s">
        <v>60</v>
      </c>
      <c r="L44" s="44">
        <v>500</v>
      </c>
      <c r="M44" s="42" t="s">
        <v>61</v>
      </c>
      <c r="N44" s="45"/>
      <c r="O44" s="45"/>
      <c r="P44" s="45"/>
      <c r="Q44" s="45"/>
      <c r="R44" s="46"/>
      <c r="S44" s="45"/>
      <c r="T44" s="42"/>
      <c r="U44" s="43"/>
      <c r="V44" s="43"/>
      <c r="W44" s="42"/>
      <c r="X44" s="42"/>
      <c r="Y44" s="42"/>
      <c r="Z44" s="42"/>
      <c r="AA44" s="47" t="s">
        <v>310</v>
      </c>
      <c r="AB44" s="42" t="s">
        <v>311</v>
      </c>
    </row>
    <row r="45" spans="1:28" ht="22.35" customHeight="1">
      <c r="A45" s="39" t="s">
        <v>312</v>
      </c>
      <c r="B45" s="6"/>
      <c r="C45" s="6"/>
      <c r="D45" s="6" t="str">
        <f t="shared" si="0"/>
        <v>Н687МН799</v>
      </c>
      <c r="E45" s="40">
        <v>44052.467060185183</v>
      </c>
      <c r="F45" s="41">
        <v>44052.467060185183</v>
      </c>
      <c r="G45" s="42" t="s">
        <v>59</v>
      </c>
      <c r="H45" s="42"/>
      <c r="I45" s="42"/>
      <c r="J45" s="43"/>
      <c r="K45" s="42" t="s">
        <v>60</v>
      </c>
      <c r="L45" s="44">
        <v>400</v>
      </c>
      <c r="M45" s="42" t="s">
        <v>61</v>
      </c>
      <c r="N45" s="45"/>
      <c r="O45" s="45"/>
      <c r="P45" s="45"/>
      <c r="Q45" s="45"/>
      <c r="R45" s="46"/>
      <c r="S45" s="45"/>
      <c r="T45" s="42"/>
      <c r="U45" s="43"/>
      <c r="V45" s="43"/>
      <c r="W45" s="42"/>
      <c r="X45" s="42"/>
      <c r="Y45" s="42"/>
      <c r="Z45" s="42"/>
      <c r="AA45" s="47" t="s">
        <v>313</v>
      </c>
      <c r="AB45" s="42" t="s">
        <v>314</v>
      </c>
    </row>
    <row r="46" spans="1:28" ht="22.35" customHeight="1">
      <c r="A46" s="39" t="s">
        <v>315</v>
      </c>
      <c r="B46" s="6"/>
      <c r="C46" s="6"/>
      <c r="D46" s="6" t="str">
        <f t="shared" si="0"/>
        <v>Н710МН799</v>
      </c>
      <c r="E46" s="40">
        <v>44052.389374999999</v>
      </c>
      <c r="F46" s="41">
        <v>44052.389374999999</v>
      </c>
      <c r="G46" s="42" t="s">
        <v>59</v>
      </c>
      <c r="H46" s="42"/>
      <c r="I46" s="42"/>
      <c r="J46" s="43"/>
      <c r="K46" s="42" t="s">
        <v>235</v>
      </c>
      <c r="L46" s="44">
        <v>300</v>
      </c>
      <c r="M46" s="42" t="s">
        <v>61</v>
      </c>
      <c r="N46" s="45"/>
      <c r="O46" s="45"/>
      <c r="P46" s="45"/>
      <c r="Q46" s="45"/>
      <c r="R46" s="46"/>
      <c r="S46" s="45"/>
      <c r="T46" s="42"/>
      <c r="U46" s="43"/>
      <c r="V46" s="43"/>
      <c r="W46" s="42"/>
      <c r="X46" s="42"/>
      <c r="Y46" s="42"/>
      <c r="Z46" s="42"/>
      <c r="AA46" s="47" t="s">
        <v>316</v>
      </c>
      <c r="AB46" s="42" t="s">
        <v>317</v>
      </c>
    </row>
    <row r="47" spans="1:28" ht="22.35" customHeight="1">
      <c r="A47" s="48" t="s">
        <v>318</v>
      </c>
      <c r="B47" s="48" t="s">
        <v>319</v>
      </c>
      <c r="C47" s="48" t="s">
        <v>319</v>
      </c>
      <c r="D47" s="48" t="s">
        <v>319</v>
      </c>
      <c r="E47" s="48" t="s">
        <v>319</v>
      </c>
      <c r="F47" s="48" t="s">
        <v>319</v>
      </c>
      <c r="G47" s="48" t="s">
        <v>319</v>
      </c>
      <c r="H47" s="48" t="s">
        <v>319</v>
      </c>
      <c r="I47" s="48" t="s">
        <v>319</v>
      </c>
      <c r="J47" s="6"/>
      <c r="K47" s="48" t="s">
        <v>319</v>
      </c>
      <c r="L47" s="48" t="s">
        <v>319</v>
      </c>
      <c r="M47" s="48" t="s">
        <v>319</v>
      </c>
      <c r="N47" s="48" t="s">
        <v>319</v>
      </c>
      <c r="O47" s="48" t="s">
        <v>319</v>
      </c>
      <c r="P47" s="49">
        <v>346698.14</v>
      </c>
      <c r="Q47" s="49">
        <v>13741.39</v>
      </c>
      <c r="R47" s="50">
        <v>3.9635026596912225E-2</v>
      </c>
      <c r="S47" s="49">
        <v>332956.75</v>
      </c>
      <c r="T47" s="48" t="s">
        <v>319</v>
      </c>
      <c r="U47" s="48" t="s">
        <v>319</v>
      </c>
      <c r="V47" s="48" t="s">
        <v>319</v>
      </c>
      <c r="W47" s="48" t="s">
        <v>319</v>
      </c>
      <c r="X47" s="48" t="s">
        <v>319</v>
      </c>
      <c r="Y47" s="48" t="s">
        <v>319</v>
      </c>
      <c r="Z47" s="48" t="s">
        <v>319</v>
      </c>
      <c r="AA47" s="48" t="s">
        <v>319</v>
      </c>
      <c r="AB47" s="48" t="s">
        <v>319</v>
      </c>
    </row>
    <row r="48" spans="1:28">
      <c r="A48" s="71" t="s">
        <v>5</v>
      </c>
      <c r="B48" s="71"/>
      <c r="C48" s="71"/>
      <c r="D48" s="71"/>
      <c r="E48" s="71"/>
      <c r="F48" s="71"/>
      <c r="G48" s="71"/>
      <c r="H48" s="71"/>
      <c r="I48" s="71"/>
      <c r="J48" s="71"/>
      <c r="K48" s="71"/>
      <c r="L48" s="71"/>
      <c r="M48" s="71"/>
      <c r="N48" s="71"/>
      <c r="O48" s="71"/>
      <c r="P48" s="71"/>
      <c r="Q48" s="71"/>
      <c r="R48" s="71"/>
      <c r="S48" s="71"/>
      <c r="T48" s="71"/>
      <c r="U48" s="71"/>
      <c r="V48" s="71"/>
      <c r="W48" s="71"/>
      <c r="X48" s="71"/>
      <c r="Y48" s="71"/>
      <c r="Z48" s="71"/>
      <c r="AA48" s="71"/>
      <c r="AB48" s="71"/>
    </row>
    <row r="49" spans="1:28">
      <c r="A49" s="70" t="s">
        <v>320</v>
      </c>
      <c r="B49" s="70"/>
      <c r="C49" s="70"/>
      <c r="D49" s="70"/>
      <c r="E49" s="70"/>
      <c r="F49" s="70"/>
      <c r="G49" s="70"/>
      <c r="H49" s="70"/>
      <c r="I49" s="70"/>
      <c r="J49" s="70"/>
      <c r="K49" s="70"/>
      <c r="L49" s="70"/>
      <c r="M49" s="70"/>
      <c r="N49" s="70"/>
      <c r="O49" s="70"/>
      <c r="P49" s="70"/>
      <c r="Q49" s="70"/>
      <c r="R49" s="70"/>
      <c r="S49" s="70"/>
      <c r="T49" s="70"/>
      <c r="U49" s="70"/>
      <c r="V49" s="70"/>
      <c r="W49" s="70"/>
      <c r="X49" s="70"/>
      <c r="Y49" s="70"/>
      <c r="Z49" s="70"/>
      <c r="AA49" s="70"/>
      <c r="AB49" s="70"/>
    </row>
    <row r="50" spans="1:28" ht="17.850000000000001" customHeight="1">
      <c r="A50" s="38" t="s">
        <v>222</v>
      </c>
      <c r="B50" s="38" t="s">
        <v>31</v>
      </c>
      <c r="C50" s="38" t="s">
        <v>32</v>
      </c>
      <c r="D50" s="38" t="s">
        <v>50</v>
      </c>
      <c r="E50" s="38" t="s">
        <v>51</v>
      </c>
      <c r="F50" s="38" t="s">
        <v>33</v>
      </c>
      <c r="G50" s="38" t="s">
        <v>56</v>
      </c>
      <c r="H50" s="38" t="s">
        <v>41</v>
      </c>
      <c r="I50" s="38" t="s">
        <v>321</v>
      </c>
      <c r="J50" s="38" t="s">
        <v>45</v>
      </c>
      <c r="K50" s="38" t="s">
        <v>46</v>
      </c>
      <c r="L50" s="38" t="s">
        <v>48</v>
      </c>
    </row>
    <row r="51" spans="1:28" ht="17.850000000000001" customHeight="1">
      <c r="A51" s="42"/>
      <c r="B51" s="6"/>
      <c r="C51" s="17"/>
      <c r="D51" s="43"/>
      <c r="E51" s="43"/>
      <c r="F51" s="6"/>
      <c r="G51" s="47"/>
      <c r="H51" s="44"/>
      <c r="I51" s="42"/>
      <c r="J51" s="45"/>
      <c r="K51" s="45"/>
      <c r="L51" s="45"/>
    </row>
    <row r="52" spans="1:28" ht="17.850000000000001" customHeight="1">
      <c r="A52" s="42"/>
      <c r="B52" s="6"/>
      <c r="C52" s="17"/>
      <c r="D52" s="43"/>
      <c r="E52" s="43"/>
      <c r="F52" s="6"/>
      <c r="G52" s="47"/>
      <c r="H52" s="44"/>
      <c r="I52" s="42"/>
      <c r="J52" s="45"/>
      <c r="K52" s="45"/>
      <c r="L52" s="45"/>
    </row>
    <row r="53" spans="1:28" ht="17.850000000000001" customHeight="1">
      <c r="A53" s="42"/>
      <c r="B53" s="6"/>
      <c r="C53" s="17"/>
      <c r="D53" s="43"/>
      <c r="E53" s="43"/>
      <c r="F53" s="6"/>
      <c r="G53" s="47"/>
      <c r="H53" s="44"/>
      <c r="I53" s="42"/>
      <c r="J53" s="45"/>
      <c r="K53" s="45"/>
      <c r="L53" s="45"/>
    </row>
    <row r="54" spans="1:28" ht="17.850000000000001" customHeight="1">
      <c r="A54" s="42"/>
      <c r="B54" s="6"/>
      <c r="C54" s="17"/>
      <c r="D54" s="43"/>
      <c r="E54" s="43"/>
      <c r="F54" s="6"/>
      <c r="G54" s="47"/>
      <c r="H54" s="44"/>
      <c r="I54" s="42"/>
      <c r="J54" s="45"/>
      <c r="K54" s="45"/>
      <c r="L54" s="45"/>
    </row>
    <row r="55" spans="1:28" ht="17.850000000000001" customHeight="1">
      <c r="A55" s="42"/>
      <c r="B55" s="6"/>
      <c r="C55" s="17"/>
      <c r="D55" s="43"/>
      <c r="E55" s="43"/>
      <c r="F55" s="6"/>
      <c r="G55" s="47"/>
      <c r="H55" s="44"/>
      <c r="I55" s="42"/>
      <c r="J55" s="45"/>
      <c r="K55" s="45"/>
      <c r="L55" s="45"/>
    </row>
    <row r="56" spans="1:28" ht="17.850000000000001" customHeight="1">
      <c r="A56" s="42"/>
      <c r="B56" s="6"/>
      <c r="C56" s="17"/>
      <c r="D56" s="43"/>
      <c r="E56" s="43"/>
      <c r="F56" s="6"/>
      <c r="G56" s="47"/>
      <c r="H56" s="44"/>
      <c r="I56" s="42"/>
      <c r="J56" s="45"/>
      <c r="K56" s="45"/>
      <c r="L56" s="45"/>
    </row>
    <row r="57" spans="1:28" ht="17.850000000000001" customHeight="1">
      <c r="A57" s="42"/>
      <c r="B57" s="6"/>
      <c r="C57" s="17"/>
      <c r="D57" s="43"/>
      <c r="E57" s="43"/>
      <c r="F57" s="6"/>
      <c r="G57" s="47"/>
      <c r="H57" s="44"/>
      <c r="I57" s="42"/>
      <c r="J57" s="45"/>
      <c r="K57" s="45"/>
      <c r="L57" s="45"/>
    </row>
    <row r="58" spans="1:28" ht="17.850000000000001" customHeight="1">
      <c r="A58" s="42"/>
      <c r="B58" s="6"/>
      <c r="C58" s="17"/>
      <c r="D58" s="43"/>
      <c r="E58" s="43"/>
      <c r="F58" s="6"/>
      <c r="G58" s="47"/>
      <c r="H58" s="44"/>
      <c r="I58" s="42"/>
      <c r="J58" s="45"/>
      <c r="K58" s="45"/>
      <c r="L58" s="45"/>
    </row>
    <row r="59" spans="1:28" ht="17.850000000000001" customHeight="1">
      <c r="A59" s="42"/>
      <c r="B59" s="6"/>
      <c r="C59" s="17"/>
      <c r="D59" s="43"/>
      <c r="E59" s="43"/>
      <c r="F59" s="6"/>
      <c r="G59" s="47"/>
      <c r="H59" s="44"/>
      <c r="I59" s="42"/>
      <c r="J59" s="45"/>
      <c r="K59" s="45"/>
      <c r="L59" s="45"/>
    </row>
    <row r="60" spans="1:28" ht="17.850000000000001" customHeight="1">
      <c r="A60" s="42"/>
      <c r="B60" s="6"/>
      <c r="C60" s="17"/>
      <c r="D60" s="43"/>
      <c r="E60" s="43"/>
      <c r="F60" s="6"/>
      <c r="G60" s="47"/>
      <c r="H60" s="44"/>
      <c r="I60" s="42"/>
      <c r="J60" s="45"/>
      <c r="K60" s="45"/>
      <c r="L60" s="45"/>
    </row>
    <row r="61" spans="1:28" ht="17.850000000000001" customHeight="1">
      <c r="A61" s="42"/>
      <c r="B61" s="6"/>
      <c r="C61" s="17"/>
      <c r="D61" s="43"/>
      <c r="E61" s="43"/>
      <c r="F61" s="6"/>
      <c r="G61" s="47"/>
      <c r="H61" s="44"/>
      <c r="I61" s="42"/>
      <c r="J61" s="45"/>
      <c r="K61" s="45"/>
      <c r="L61" s="45"/>
    </row>
    <row r="62" spans="1:28" ht="17.850000000000001" customHeight="1">
      <c r="A62" s="42"/>
      <c r="B62" s="6"/>
      <c r="C62" s="17"/>
      <c r="D62" s="43"/>
      <c r="E62" s="43"/>
      <c r="F62" s="6"/>
      <c r="G62" s="47"/>
      <c r="H62" s="44"/>
      <c r="I62" s="42"/>
      <c r="J62" s="45"/>
      <c r="K62" s="45"/>
      <c r="L62" s="45"/>
    </row>
    <row r="63" spans="1:28" ht="17.850000000000001" customHeight="1">
      <c r="A63" s="42"/>
      <c r="B63" s="6"/>
      <c r="C63" s="17"/>
      <c r="D63" s="43"/>
      <c r="E63" s="43"/>
      <c r="F63" s="6"/>
      <c r="G63" s="47"/>
      <c r="H63" s="44"/>
      <c r="I63" s="42"/>
      <c r="J63" s="45"/>
      <c r="K63" s="45"/>
      <c r="L63" s="45"/>
    </row>
    <row r="64" spans="1:28" ht="17.850000000000001" customHeight="1">
      <c r="A64" s="42"/>
      <c r="B64" s="6"/>
      <c r="C64" s="17"/>
      <c r="D64" s="43"/>
      <c r="E64" s="43"/>
      <c r="F64" s="6"/>
      <c r="G64" s="47"/>
      <c r="H64" s="44"/>
      <c r="I64" s="42"/>
      <c r="J64" s="45"/>
      <c r="K64" s="45"/>
      <c r="L64" s="45"/>
    </row>
    <row r="65" spans="1:12" ht="17.850000000000001" customHeight="1">
      <c r="A65" s="42"/>
      <c r="B65" s="6"/>
      <c r="C65" s="17"/>
      <c r="D65" s="43"/>
      <c r="E65" s="43"/>
      <c r="F65" s="6"/>
      <c r="G65" s="47"/>
      <c r="H65" s="44"/>
      <c r="I65" s="42"/>
      <c r="J65" s="45"/>
      <c r="K65" s="45"/>
      <c r="L65" s="45"/>
    </row>
    <row r="66" spans="1:12" ht="17.850000000000001" customHeight="1">
      <c r="A66" s="42"/>
      <c r="B66" s="6"/>
      <c r="C66" s="17"/>
      <c r="D66" s="43"/>
      <c r="E66" s="43"/>
      <c r="F66" s="6"/>
      <c r="G66" s="47"/>
      <c r="H66" s="44"/>
      <c r="I66" s="42"/>
      <c r="J66" s="45"/>
      <c r="K66" s="45"/>
      <c r="L66" s="45"/>
    </row>
    <row r="67" spans="1:12" ht="17.850000000000001" customHeight="1">
      <c r="A67" s="42"/>
      <c r="B67" s="6"/>
      <c r="C67" s="17"/>
      <c r="D67" s="43"/>
      <c r="E67" s="43"/>
      <c r="F67" s="6"/>
      <c r="G67" s="47"/>
      <c r="H67" s="44"/>
      <c r="I67" s="42"/>
      <c r="J67" s="45"/>
      <c r="K67" s="45"/>
      <c r="L67" s="45"/>
    </row>
    <row r="68" spans="1:12" ht="17.850000000000001" customHeight="1">
      <c r="A68" s="42"/>
      <c r="B68" s="6"/>
      <c r="C68" s="17"/>
      <c r="D68" s="43"/>
      <c r="E68" s="43"/>
      <c r="F68" s="6"/>
      <c r="G68" s="47"/>
      <c r="H68" s="44"/>
      <c r="I68" s="42"/>
      <c r="J68" s="45"/>
      <c r="K68" s="45"/>
      <c r="L68" s="45"/>
    </row>
    <row r="69" spans="1:12" ht="17.850000000000001" customHeight="1">
      <c r="A69" s="42"/>
      <c r="B69" s="6"/>
      <c r="C69" s="17"/>
      <c r="D69" s="43"/>
      <c r="E69" s="43"/>
      <c r="F69" s="6"/>
      <c r="G69" s="47"/>
      <c r="H69" s="44"/>
      <c r="I69" s="42"/>
      <c r="J69" s="45"/>
      <c r="K69" s="45"/>
      <c r="L69" s="45"/>
    </row>
    <row r="70" spans="1:12" ht="17.850000000000001" customHeight="1">
      <c r="A70" s="42"/>
      <c r="B70" s="6"/>
      <c r="C70" s="17"/>
      <c r="D70" s="43"/>
      <c r="E70" s="43"/>
      <c r="F70" s="6"/>
      <c r="G70" s="47"/>
      <c r="H70" s="44"/>
      <c r="I70" s="42"/>
      <c r="J70" s="45"/>
      <c r="K70" s="45"/>
      <c r="L70" s="45"/>
    </row>
    <row r="71" spans="1:12" ht="17.850000000000001" customHeight="1">
      <c r="A71" s="42"/>
      <c r="B71" s="6"/>
      <c r="C71" s="17"/>
      <c r="D71" s="43"/>
      <c r="E71" s="43"/>
      <c r="F71" s="6"/>
      <c r="G71" s="47"/>
      <c r="H71" s="44"/>
      <c r="I71" s="42"/>
      <c r="J71" s="45"/>
      <c r="K71" s="45"/>
      <c r="L71" s="45"/>
    </row>
    <row r="72" spans="1:12" ht="17.850000000000001" customHeight="1">
      <c r="A72" s="42"/>
      <c r="B72" s="6"/>
      <c r="C72" s="17"/>
      <c r="D72" s="43"/>
      <c r="E72" s="43"/>
      <c r="F72" s="6"/>
      <c r="G72" s="47"/>
      <c r="H72" s="44"/>
      <c r="I72" s="42"/>
      <c r="J72" s="45"/>
      <c r="K72" s="45"/>
      <c r="L72" s="45"/>
    </row>
    <row r="73" spans="1:12" ht="17.850000000000001" customHeight="1">
      <c r="A73" s="42"/>
      <c r="B73" s="6"/>
      <c r="C73" s="17"/>
      <c r="D73" s="43"/>
      <c r="E73" s="43"/>
      <c r="F73" s="6"/>
      <c r="G73" s="47"/>
      <c r="H73" s="44"/>
      <c r="I73" s="42"/>
      <c r="J73" s="45"/>
      <c r="K73" s="45"/>
      <c r="L73" s="45"/>
    </row>
    <row r="74" spans="1:12" ht="17.850000000000001" customHeight="1">
      <c r="A74" s="42"/>
      <c r="B74" s="6"/>
      <c r="C74" s="17"/>
      <c r="D74" s="43"/>
      <c r="E74" s="43"/>
      <c r="F74" s="6"/>
      <c r="G74" s="47"/>
      <c r="H74" s="44"/>
      <c r="I74" s="42"/>
      <c r="J74" s="45"/>
      <c r="K74" s="45"/>
      <c r="L74" s="45"/>
    </row>
    <row r="75" spans="1:12" ht="17.850000000000001" customHeight="1">
      <c r="A75" s="42"/>
      <c r="B75" s="6"/>
      <c r="C75" s="17"/>
      <c r="D75" s="43"/>
      <c r="E75" s="43"/>
      <c r="F75" s="6"/>
      <c r="G75" s="47"/>
      <c r="H75" s="44"/>
      <c r="I75" s="42"/>
      <c r="J75" s="45"/>
      <c r="K75" s="45"/>
      <c r="L75" s="45"/>
    </row>
    <row r="76" spans="1:12" ht="17.850000000000001" customHeight="1">
      <c r="A76" s="42"/>
      <c r="B76" s="6"/>
      <c r="C76" s="17"/>
      <c r="D76" s="43"/>
      <c r="E76" s="43"/>
      <c r="F76" s="6"/>
      <c r="G76" s="47"/>
      <c r="H76" s="44"/>
      <c r="I76" s="42"/>
      <c r="J76" s="45"/>
      <c r="K76" s="45"/>
      <c r="L76" s="45"/>
    </row>
    <row r="77" spans="1:12" ht="17.850000000000001" customHeight="1">
      <c r="A77" s="42"/>
      <c r="B77" s="6"/>
      <c r="C77" s="17"/>
      <c r="D77" s="43"/>
      <c r="E77" s="43"/>
      <c r="F77" s="6"/>
      <c r="G77" s="47"/>
      <c r="H77" s="44"/>
      <c r="I77" s="42"/>
      <c r="J77" s="45"/>
      <c r="K77" s="45"/>
      <c r="L77" s="45"/>
    </row>
    <row r="78" spans="1:12" ht="17.850000000000001" customHeight="1">
      <c r="A78" s="42"/>
      <c r="B78" s="6"/>
      <c r="C78" s="17"/>
      <c r="D78" s="43"/>
      <c r="E78" s="43"/>
      <c r="F78" s="6"/>
      <c r="G78" s="47"/>
      <c r="H78" s="44"/>
      <c r="I78" s="42"/>
      <c r="J78" s="45"/>
      <c r="K78" s="45"/>
      <c r="L78" s="45"/>
    </row>
    <row r="79" spans="1:12" ht="17.850000000000001" customHeight="1">
      <c r="A79" s="42"/>
      <c r="B79" s="6"/>
      <c r="C79" s="17"/>
      <c r="D79" s="43"/>
      <c r="E79" s="43"/>
      <c r="F79" s="6"/>
      <c r="G79" s="47"/>
      <c r="H79" s="44"/>
      <c r="I79" s="42"/>
      <c r="J79" s="45"/>
      <c r="K79" s="45"/>
      <c r="L79" s="45"/>
    </row>
    <row r="80" spans="1:12" ht="17.850000000000001" customHeight="1">
      <c r="A80" s="42"/>
      <c r="B80" s="6"/>
      <c r="C80" s="17"/>
      <c r="D80" s="43"/>
      <c r="E80" s="43"/>
      <c r="F80" s="6"/>
      <c r="G80" s="47"/>
      <c r="H80" s="44"/>
      <c r="I80" s="42"/>
      <c r="J80" s="45"/>
      <c r="K80" s="45"/>
      <c r="L80" s="45"/>
    </row>
    <row r="81" spans="1:28" ht="16.5" customHeight="1">
      <c r="A81" s="48"/>
      <c r="B81" s="48"/>
      <c r="C81" s="48"/>
      <c r="D81" s="51"/>
      <c r="E81" s="51"/>
      <c r="F81" s="48"/>
      <c r="G81" s="51"/>
      <c r="H81" s="52"/>
      <c r="I81" s="48"/>
      <c r="J81" s="49"/>
      <c r="K81" s="49"/>
      <c r="L81" s="49"/>
    </row>
    <row r="82" spans="1:28">
      <c r="A82" s="71"/>
      <c r="B82" s="71"/>
      <c r="C82" s="71"/>
      <c r="D82" s="71"/>
      <c r="E82" s="71"/>
      <c r="F82" s="71"/>
      <c r="G82" s="71"/>
      <c r="H82" s="71"/>
      <c r="I82" s="71"/>
      <c r="J82" s="71"/>
      <c r="K82" s="71"/>
      <c r="L82" s="71"/>
      <c r="M82" s="71"/>
      <c r="N82" s="71"/>
      <c r="O82" s="71"/>
      <c r="P82" s="71"/>
      <c r="Q82" s="71"/>
      <c r="R82" s="71"/>
      <c r="S82" s="71"/>
      <c r="T82" s="71"/>
      <c r="U82" s="71"/>
      <c r="V82" s="71"/>
      <c r="W82" s="71"/>
      <c r="X82" s="71"/>
      <c r="Y82" s="71"/>
      <c r="Z82" s="71"/>
      <c r="AA82" s="71"/>
      <c r="AB82" s="71"/>
    </row>
    <row r="83" spans="1:28">
      <c r="A83" s="70"/>
      <c r="B83" s="70"/>
      <c r="C83" s="70"/>
      <c r="D83" s="70"/>
      <c r="E83" s="70"/>
      <c r="F83" s="70"/>
      <c r="G83" s="70"/>
      <c r="H83" s="70"/>
      <c r="I83" s="70"/>
      <c r="J83" s="70"/>
      <c r="K83" s="70"/>
      <c r="L83" s="70"/>
      <c r="M83" s="70"/>
      <c r="N83" s="70"/>
      <c r="O83" s="70"/>
      <c r="P83" s="70"/>
      <c r="Q83" s="70"/>
      <c r="R83" s="70"/>
      <c r="S83" s="70"/>
      <c r="T83" s="70"/>
      <c r="U83" s="70"/>
      <c r="V83" s="70"/>
      <c r="W83" s="70"/>
      <c r="X83" s="70"/>
      <c r="Y83" s="70"/>
      <c r="Z83" s="70"/>
      <c r="AA83" s="70"/>
      <c r="AB83" s="70"/>
    </row>
    <row r="84" spans="1:28">
      <c r="A84" s="38"/>
      <c r="B84" s="38"/>
      <c r="C84" s="38"/>
      <c r="D84" s="38"/>
      <c r="E84" s="38"/>
    </row>
    <row r="85" spans="1:28">
      <c r="A85" s="42"/>
      <c r="B85" s="44"/>
      <c r="C85" s="45"/>
      <c r="D85" s="45"/>
      <c r="E85" s="45"/>
    </row>
    <row r="86" spans="1:28">
      <c r="A86" s="42"/>
      <c r="B86" s="44"/>
      <c r="C86" s="45"/>
      <c r="D86" s="45"/>
      <c r="E86" s="45"/>
    </row>
    <row r="87" spans="1:28">
      <c r="A87" s="48"/>
      <c r="B87" s="52"/>
      <c r="C87" s="49"/>
      <c r="D87" s="49"/>
      <c r="E87" s="49"/>
    </row>
    <row r="88" spans="1:28">
      <c r="A88" s="71"/>
      <c r="B88" s="71"/>
      <c r="C88" s="71"/>
      <c r="D88" s="71"/>
      <c r="E88" s="71"/>
      <c r="F88" s="71"/>
      <c r="G88" s="71"/>
      <c r="H88" s="71"/>
      <c r="I88" s="71"/>
      <c r="J88" s="71"/>
      <c r="K88" s="71"/>
      <c r="L88" s="71"/>
      <c r="M88" s="71"/>
      <c r="N88" s="71"/>
      <c r="O88" s="71"/>
      <c r="P88" s="71"/>
      <c r="Q88" s="71"/>
      <c r="R88" s="71"/>
      <c r="S88" s="71"/>
      <c r="T88" s="71"/>
      <c r="U88" s="71"/>
      <c r="V88" s="71"/>
      <c r="W88" s="71"/>
      <c r="X88" s="71"/>
      <c r="Y88" s="71"/>
      <c r="Z88" s="71"/>
      <c r="AA88" s="71"/>
      <c r="AB88" s="71"/>
    </row>
    <row r="89" spans="1:28">
      <c r="A89" s="70"/>
      <c r="B89" s="70"/>
      <c r="C89" s="70"/>
      <c r="D89" s="70"/>
      <c r="E89" s="70"/>
      <c r="F89" s="70"/>
      <c r="G89" s="70"/>
      <c r="H89" s="70"/>
      <c r="I89" s="70"/>
      <c r="J89" s="70"/>
      <c r="K89" s="70"/>
      <c r="L89" s="70"/>
      <c r="M89" s="70"/>
      <c r="N89" s="70"/>
      <c r="O89" s="70"/>
      <c r="P89" s="70"/>
      <c r="Q89" s="70"/>
      <c r="R89" s="70"/>
      <c r="S89" s="70"/>
      <c r="T89" s="70"/>
      <c r="U89" s="70"/>
      <c r="V89" s="70"/>
      <c r="W89" s="70"/>
      <c r="X89" s="70"/>
      <c r="Y89" s="70"/>
      <c r="Z89" s="70"/>
      <c r="AA89" s="70"/>
      <c r="AB89" s="70"/>
    </row>
    <row r="90" spans="1:28">
      <c r="A90" s="38"/>
      <c r="B90" s="38"/>
      <c r="C90" s="38"/>
    </row>
    <row r="91" spans="1:28">
      <c r="A91" s="48"/>
      <c r="B91" s="52"/>
      <c r="C91" s="49"/>
    </row>
    <row r="92" spans="1:28">
      <c r="A92" s="71"/>
      <c r="B92" s="71"/>
      <c r="C92" s="71"/>
      <c r="D92" s="71"/>
      <c r="E92" s="71"/>
      <c r="F92" s="71"/>
      <c r="G92" s="71"/>
      <c r="H92" s="71"/>
      <c r="I92" s="71"/>
      <c r="J92" s="71"/>
      <c r="K92" s="71"/>
      <c r="L92" s="71"/>
      <c r="M92" s="71"/>
      <c r="N92" s="71"/>
      <c r="O92" s="71"/>
      <c r="P92" s="71"/>
      <c r="Q92" s="71"/>
      <c r="R92" s="71"/>
      <c r="S92" s="71"/>
      <c r="T92" s="71"/>
      <c r="U92" s="71"/>
      <c r="V92" s="71"/>
      <c r="W92" s="71"/>
      <c r="X92" s="71"/>
      <c r="Y92" s="71"/>
      <c r="Z92" s="71"/>
      <c r="AA92" s="71"/>
      <c r="AB92" s="71"/>
    </row>
    <row r="93" spans="1:28">
      <c r="A93" s="70"/>
      <c r="B93" s="70"/>
      <c r="C93" s="70"/>
      <c r="D93" s="70"/>
      <c r="E93" s="70"/>
      <c r="F93" s="70"/>
      <c r="G93" s="70"/>
      <c r="H93" s="70"/>
      <c r="I93" s="70"/>
      <c r="J93" s="70"/>
      <c r="K93" s="70"/>
      <c r="L93" s="70"/>
      <c r="M93" s="70"/>
      <c r="N93" s="70"/>
      <c r="O93" s="70"/>
      <c r="P93" s="70"/>
      <c r="Q93" s="70"/>
      <c r="R93" s="70"/>
      <c r="S93" s="70"/>
      <c r="T93" s="70"/>
      <c r="U93" s="70"/>
      <c r="V93" s="70"/>
      <c r="W93" s="70"/>
      <c r="X93" s="70"/>
      <c r="Y93" s="70"/>
      <c r="Z93" s="70"/>
      <c r="AA93" s="70"/>
      <c r="AB93" s="70"/>
    </row>
    <row r="94" spans="1:28">
      <c r="A94" s="38"/>
      <c r="B94" s="38"/>
      <c r="C94" s="38"/>
      <c r="D94" s="38"/>
      <c r="E94" s="38"/>
    </row>
    <row r="95" spans="1:28">
      <c r="A95" s="48"/>
      <c r="B95" s="52"/>
      <c r="C95" s="49"/>
      <c r="D95" s="49"/>
      <c r="E95" s="49"/>
    </row>
    <row r="96" spans="1:28">
      <c r="A96" s="71"/>
      <c r="B96" s="71"/>
      <c r="C96" s="71"/>
      <c r="D96" s="71"/>
      <c r="E96" s="71"/>
      <c r="F96" s="71"/>
      <c r="G96" s="71"/>
      <c r="H96" s="71"/>
      <c r="I96" s="71"/>
      <c r="J96" s="71"/>
      <c r="K96" s="71"/>
      <c r="L96" s="71"/>
      <c r="M96" s="71"/>
      <c r="N96" s="71"/>
      <c r="O96" s="71"/>
      <c r="P96" s="71"/>
      <c r="Q96" s="71"/>
      <c r="R96" s="71"/>
      <c r="S96" s="71"/>
      <c r="T96" s="71"/>
      <c r="U96" s="71"/>
      <c r="V96" s="71"/>
      <c r="W96" s="71"/>
      <c r="X96" s="71"/>
      <c r="Y96" s="71"/>
      <c r="Z96" s="71"/>
      <c r="AA96" s="71"/>
      <c r="AB96" s="71"/>
    </row>
    <row r="97" spans="1:28">
      <c r="A97" s="70"/>
      <c r="B97" s="70"/>
      <c r="C97" s="70"/>
      <c r="D97" s="70"/>
      <c r="E97" s="70"/>
      <c r="F97" s="70"/>
      <c r="G97" s="70"/>
      <c r="H97" s="70"/>
      <c r="I97" s="70"/>
      <c r="J97" s="70"/>
      <c r="K97" s="70"/>
      <c r="L97" s="70"/>
      <c r="M97" s="70"/>
      <c r="N97" s="70"/>
      <c r="O97" s="70"/>
      <c r="P97" s="70"/>
      <c r="Q97" s="70"/>
      <c r="R97" s="70"/>
      <c r="S97" s="70"/>
      <c r="T97" s="70"/>
      <c r="U97" s="70"/>
      <c r="V97" s="70"/>
      <c r="W97" s="70"/>
      <c r="X97" s="70"/>
      <c r="Y97" s="70"/>
      <c r="Z97" s="70"/>
      <c r="AA97" s="70"/>
      <c r="AB97" s="70"/>
    </row>
    <row r="98" spans="1:28">
      <c r="A98" s="38"/>
      <c r="B98" s="38"/>
      <c r="C98" s="38"/>
      <c r="D98" s="38"/>
      <c r="E98" s="38"/>
      <c r="F98" s="38"/>
      <c r="G98" s="38"/>
      <c r="H98" s="38"/>
      <c r="I98" s="38"/>
      <c r="J98" s="38"/>
      <c r="K98" s="38"/>
      <c r="L98" s="38"/>
      <c r="M98" s="38"/>
    </row>
    <row r="99" spans="1:28">
      <c r="A99" s="42"/>
      <c r="B99" s="42"/>
      <c r="C99" s="42"/>
      <c r="D99" s="53"/>
      <c r="E99" s="42"/>
      <c r="F99" s="42"/>
      <c r="G99" s="42"/>
      <c r="H99" s="42"/>
      <c r="I99" s="44"/>
      <c r="J99" s="42"/>
      <c r="K99" s="45"/>
      <c r="L99" s="45"/>
      <c r="M99" s="45"/>
    </row>
    <row r="100" spans="1:28">
      <c r="A100" s="42"/>
      <c r="B100" s="42"/>
      <c r="C100" s="42"/>
      <c r="D100" s="53"/>
      <c r="E100" s="42"/>
      <c r="F100" s="42"/>
      <c r="G100" s="42"/>
      <c r="H100" s="42"/>
      <c r="I100" s="44"/>
      <c r="J100" s="42"/>
      <c r="K100" s="45"/>
      <c r="L100" s="45"/>
      <c r="M100" s="45"/>
    </row>
    <row r="101" spans="1:28">
      <c r="A101" s="42"/>
      <c r="B101" s="42"/>
      <c r="C101" s="42"/>
      <c r="D101" s="53"/>
      <c r="E101" s="42"/>
      <c r="F101" s="42"/>
      <c r="G101" s="42"/>
      <c r="H101" s="42"/>
      <c r="I101" s="44"/>
      <c r="J101" s="42"/>
      <c r="K101" s="45"/>
      <c r="L101" s="45"/>
      <c r="M101" s="45"/>
    </row>
    <row r="102" spans="1:28">
      <c r="A102" s="42"/>
      <c r="B102" s="42"/>
      <c r="C102" s="42"/>
      <c r="D102" s="53"/>
      <c r="E102" s="42"/>
      <c r="F102" s="42"/>
      <c r="G102" s="42"/>
      <c r="H102" s="42"/>
      <c r="I102" s="44"/>
      <c r="J102" s="42"/>
      <c r="K102" s="45"/>
      <c r="L102" s="45"/>
      <c r="M102" s="45"/>
    </row>
    <row r="103" spans="1:28">
      <c r="A103" s="42"/>
      <c r="B103" s="42"/>
      <c r="C103" s="42"/>
      <c r="D103" s="53"/>
      <c r="E103" s="42"/>
      <c r="F103" s="42"/>
      <c r="G103" s="42"/>
      <c r="H103" s="42"/>
      <c r="I103" s="44"/>
      <c r="J103" s="42"/>
      <c r="K103" s="45"/>
      <c r="L103" s="45"/>
      <c r="M103" s="45"/>
    </row>
    <row r="104" spans="1:28">
      <c r="A104" s="42"/>
      <c r="B104" s="42"/>
      <c r="C104" s="42"/>
      <c r="D104" s="53"/>
      <c r="E104" s="42"/>
      <c r="F104" s="42"/>
      <c r="G104" s="42"/>
      <c r="H104" s="42"/>
      <c r="I104" s="44"/>
      <c r="J104" s="42"/>
      <c r="K104" s="45"/>
      <c r="L104" s="45"/>
      <c r="M104" s="45"/>
    </row>
    <row r="105" spans="1:28">
      <c r="A105" s="42"/>
      <c r="B105" s="42"/>
      <c r="C105" s="42"/>
      <c r="D105" s="53"/>
      <c r="E105" s="42"/>
      <c r="F105" s="42"/>
      <c r="G105" s="42"/>
      <c r="H105" s="42"/>
      <c r="I105" s="44"/>
      <c r="J105" s="42"/>
      <c r="K105" s="45"/>
      <c r="L105" s="45"/>
      <c r="M105" s="45"/>
    </row>
    <row r="106" spans="1:28">
      <c r="A106" s="42"/>
      <c r="B106" s="42"/>
      <c r="C106" s="42"/>
      <c r="D106" s="53"/>
      <c r="E106" s="42"/>
      <c r="F106" s="42"/>
      <c r="G106" s="42"/>
      <c r="H106" s="42"/>
      <c r="I106" s="44"/>
      <c r="J106" s="42"/>
      <c r="K106" s="45"/>
      <c r="L106" s="45"/>
      <c r="M106" s="45"/>
    </row>
    <row r="107" spans="1:28">
      <c r="A107" s="42"/>
      <c r="B107" s="42"/>
      <c r="C107" s="42"/>
      <c r="D107" s="53"/>
      <c r="E107" s="42"/>
      <c r="F107" s="42"/>
      <c r="G107" s="42"/>
      <c r="H107" s="42"/>
      <c r="I107" s="44"/>
      <c r="J107" s="42"/>
      <c r="K107" s="45"/>
      <c r="L107" s="45"/>
      <c r="M107" s="45"/>
    </row>
    <row r="108" spans="1:28">
      <c r="A108" s="42"/>
      <c r="B108" s="42"/>
      <c r="C108" s="42"/>
      <c r="D108" s="53"/>
      <c r="E108" s="42"/>
      <c r="F108" s="42"/>
      <c r="G108" s="42"/>
      <c r="H108" s="42"/>
      <c r="I108" s="44"/>
      <c r="J108" s="42"/>
      <c r="K108" s="45"/>
      <c r="L108" s="45"/>
      <c r="M108" s="45"/>
    </row>
    <row r="109" spans="1:28">
      <c r="A109" s="42"/>
      <c r="B109" s="42"/>
      <c r="C109" s="42"/>
      <c r="D109" s="53"/>
      <c r="E109" s="42"/>
      <c r="F109" s="42"/>
      <c r="G109" s="42"/>
      <c r="H109" s="42"/>
      <c r="I109" s="44"/>
      <c r="J109" s="42"/>
      <c r="K109" s="45"/>
      <c r="L109" s="45"/>
      <c r="M109" s="45"/>
    </row>
    <row r="110" spans="1:28">
      <c r="A110" s="42"/>
      <c r="B110" s="42"/>
      <c r="C110" s="42"/>
      <c r="D110" s="53"/>
      <c r="E110" s="42"/>
      <c r="F110" s="42"/>
      <c r="G110" s="42"/>
      <c r="H110" s="42"/>
      <c r="I110" s="44"/>
      <c r="J110" s="42"/>
      <c r="K110" s="45"/>
      <c r="L110" s="45"/>
      <c r="M110" s="45"/>
    </row>
    <row r="111" spans="1:28">
      <c r="A111" s="42"/>
      <c r="B111" s="42"/>
      <c r="C111" s="42"/>
      <c r="D111" s="53"/>
      <c r="E111" s="42"/>
      <c r="F111" s="42"/>
      <c r="G111" s="42"/>
      <c r="H111" s="42"/>
      <c r="I111" s="44"/>
      <c r="J111" s="42"/>
      <c r="K111" s="45"/>
      <c r="L111" s="45"/>
      <c r="M111" s="45"/>
    </row>
    <row r="112" spans="1:28">
      <c r="A112" s="42"/>
      <c r="B112" s="42"/>
      <c r="C112" s="42"/>
      <c r="D112" s="53"/>
      <c r="E112" s="42"/>
      <c r="F112" s="42"/>
      <c r="G112" s="42"/>
      <c r="H112" s="42"/>
      <c r="I112" s="44"/>
      <c r="J112" s="42"/>
      <c r="K112" s="45"/>
      <c r="L112" s="45"/>
      <c r="M112" s="45"/>
    </row>
    <row r="113" spans="1:13">
      <c r="A113" s="42"/>
      <c r="B113" s="42"/>
      <c r="C113" s="42"/>
      <c r="D113" s="53"/>
      <c r="E113" s="42"/>
      <c r="F113" s="42"/>
      <c r="G113" s="42"/>
      <c r="H113" s="42"/>
      <c r="I113" s="44"/>
      <c r="J113" s="42"/>
      <c r="K113" s="45"/>
      <c r="L113" s="45"/>
      <c r="M113" s="45"/>
    </row>
    <row r="114" spans="1:13">
      <c r="A114" s="42"/>
      <c r="B114" s="42"/>
      <c r="C114" s="42"/>
      <c r="D114" s="53"/>
      <c r="E114" s="42"/>
      <c r="F114" s="42"/>
      <c r="G114" s="42"/>
      <c r="H114" s="42"/>
      <c r="I114" s="44"/>
      <c r="J114" s="42"/>
      <c r="K114" s="45"/>
      <c r="L114" s="45"/>
      <c r="M114" s="45"/>
    </row>
    <row r="115" spans="1:13">
      <c r="A115" s="42"/>
      <c r="B115" s="42"/>
      <c r="C115" s="42"/>
      <c r="D115" s="53"/>
      <c r="E115" s="42"/>
      <c r="F115" s="42"/>
      <c r="G115" s="42"/>
      <c r="H115" s="42"/>
      <c r="I115" s="44"/>
      <c r="J115" s="42"/>
      <c r="K115" s="45"/>
      <c r="L115" s="45"/>
      <c r="M115" s="45"/>
    </row>
    <row r="116" spans="1:13">
      <c r="A116" s="42"/>
      <c r="B116" s="42"/>
      <c r="C116" s="42"/>
      <c r="D116" s="53"/>
      <c r="E116" s="42"/>
      <c r="F116" s="42"/>
      <c r="G116" s="42"/>
      <c r="H116" s="42"/>
      <c r="I116" s="44"/>
      <c r="J116" s="42"/>
      <c r="K116" s="45"/>
      <c r="L116" s="45"/>
      <c r="M116" s="45"/>
    </row>
    <row r="117" spans="1:13">
      <c r="A117" s="42"/>
      <c r="B117" s="42"/>
      <c r="C117" s="42"/>
      <c r="D117" s="53"/>
      <c r="E117" s="42"/>
      <c r="F117" s="42"/>
      <c r="G117" s="42"/>
      <c r="H117" s="42"/>
      <c r="I117" s="44"/>
      <c r="J117" s="42"/>
      <c r="K117" s="45"/>
      <c r="L117" s="45"/>
      <c r="M117" s="45"/>
    </row>
    <row r="118" spans="1:13">
      <c r="A118" s="42"/>
      <c r="B118" s="42"/>
      <c r="C118" s="42"/>
      <c r="D118" s="53"/>
      <c r="E118" s="42"/>
      <c r="F118" s="42"/>
      <c r="G118" s="42"/>
      <c r="H118" s="42"/>
      <c r="I118" s="44"/>
      <c r="J118" s="42"/>
      <c r="K118" s="45"/>
      <c r="L118" s="45"/>
      <c r="M118" s="45"/>
    </row>
    <row r="119" spans="1:13">
      <c r="A119" s="42"/>
      <c r="B119" s="42"/>
      <c r="C119" s="42"/>
      <c r="D119" s="53"/>
      <c r="E119" s="42"/>
      <c r="F119" s="42"/>
      <c r="G119" s="42"/>
      <c r="H119" s="42"/>
      <c r="I119" s="44"/>
      <c r="J119" s="42"/>
      <c r="K119" s="45"/>
      <c r="L119" s="45"/>
      <c r="M119" s="45"/>
    </row>
    <row r="120" spans="1:13">
      <c r="A120" s="42"/>
      <c r="B120" s="42"/>
      <c r="C120" s="42"/>
      <c r="D120" s="53"/>
      <c r="E120" s="42"/>
      <c r="F120" s="42"/>
      <c r="G120" s="42"/>
      <c r="H120" s="42"/>
      <c r="I120" s="44"/>
      <c r="J120" s="42"/>
      <c r="K120" s="45"/>
      <c r="L120" s="45"/>
      <c r="M120" s="45"/>
    </row>
    <row r="121" spans="1:13">
      <c r="A121" s="42"/>
      <c r="B121" s="42"/>
      <c r="C121" s="42"/>
      <c r="D121" s="53"/>
      <c r="E121" s="42"/>
      <c r="F121" s="42"/>
      <c r="G121" s="42"/>
      <c r="H121" s="42"/>
      <c r="I121" s="44"/>
      <c r="J121" s="42"/>
      <c r="K121" s="45"/>
      <c r="L121" s="45"/>
      <c r="M121" s="45"/>
    </row>
    <row r="122" spans="1:13">
      <c r="A122" s="42"/>
      <c r="B122" s="42"/>
      <c r="C122" s="42"/>
      <c r="D122" s="53"/>
      <c r="E122" s="42"/>
      <c r="F122" s="42"/>
      <c r="G122" s="42"/>
      <c r="H122" s="42"/>
      <c r="I122" s="44"/>
      <c r="J122" s="42"/>
      <c r="K122" s="45"/>
      <c r="L122" s="45"/>
      <c r="M122" s="45"/>
    </row>
    <row r="123" spans="1:13">
      <c r="A123" s="42"/>
      <c r="B123" s="42"/>
      <c r="C123" s="42"/>
      <c r="D123" s="53"/>
      <c r="E123" s="42"/>
      <c r="F123" s="42"/>
      <c r="G123" s="42"/>
      <c r="H123" s="42"/>
      <c r="I123" s="44"/>
      <c r="J123" s="42"/>
      <c r="K123" s="45"/>
      <c r="L123" s="45"/>
      <c r="M123" s="45"/>
    </row>
    <row r="124" spans="1:13">
      <c r="A124" s="42"/>
      <c r="B124" s="42"/>
      <c r="C124" s="42"/>
      <c r="D124" s="53"/>
      <c r="E124" s="42"/>
      <c r="F124" s="42"/>
      <c r="G124" s="42"/>
      <c r="H124" s="42"/>
      <c r="I124" s="44"/>
      <c r="J124" s="42"/>
      <c r="K124" s="45"/>
      <c r="L124" s="45"/>
      <c r="M124" s="45"/>
    </row>
    <row r="125" spans="1:13">
      <c r="A125" s="42"/>
      <c r="B125" s="42"/>
      <c r="C125" s="42"/>
      <c r="D125" s="53"/>
      <c r="E125" s="42"/>
      <c r="F125" s="42"/>
      <c r="G125" s="42"/>
      <c r="H125" s="42"/>
      <c r="I125" s="44"/>
      <c r="J125" s="42"/>
      <c r="K125" s="45"/>
      <c r="L125" s="45"/>
      <c r="M125" s="45"/>
    </row>
    <row r="126" spans="1:13">
      <c r="A126" s="42"/>
      <c r="B126" s="42"/>
      <c r="C126" s="42"/>
      <c r="D126" s="53"/>
      <c r="E126" s="42"/>
      <c r="F126" s="42"/>
      <c r="G126" s="42"/>
      <c r="H126" s="42"/>
      <c r="I126" s="44"/>
      <c r="J126" s="42"/>
      <c r="K126" s="45"/>
      <c r="L126" s="45"/>
      <c r="M126" s="45"/>
    </row>
    <row r="127" spans="1:13">
      <c r="A127" s="42"/>
      <c r="B127" s="42"/>
      <c r="C127" s="42"/>
      <c r="D127" s="53"/>
      <c r="E127" s="42"/>
      <c r="F127" s="42"/>
      <c r="G127" s="42"/>
      <c r="H127" s="42"/>
      <c r="I127" s="44"/>
      <c r="J127" s="42"/>
      <c r="K127" s="45"/>
      <c r="L127" s="45"/>
      <c r="M127" s="45"/>
    </row>
    <row r="128" spans="1:13">
      <c r="A128" s="42"/>
      <c r="B128" s="42"/>
      <c r="C128" s="42"/>
      <c r="D128" s="53"/>
      <c r="E128" s="42"/>
      <c r="F128" s="42"/>
      <c r="G128" s="42"/>
      <c r="H128" s="42"/>
      <c r="I128" s="44"/>
      <c r="J128" s="42"/>
      <c r="K128" s="45"/>
      <c r="L128" s="45"/>
      <c r="M128" s="45"/>
    </row>
    <row r="129" spans="1:28">
      <c r="A129" s="48"/>
      <c r="B129" s="48"/>
      <c r="C129" s="48"/>
      <c r="D129" s="21"/>
      <c r="E129" s="48"/>
      <c r="F129" s="48"/>
      <c r="G129" s="48"/>
      <c r="H129" s="48"/>
      <c r="I129" s="52"/>
      <c r="J129" s="48"/>
      <c r="K129" s="49"/>
      <c r="L129" s="49"/>
      <c r="M129" s="49"/>
    </row>
    <row r="130" spans="1:28">
      <c r="A130" s="71"/>
      <c r="B130" s="71"/>
      <c r="C130" s="71"/>
      <c r="D130" s="71"/>
      <c r="E130" s="71"/>
      <c r="F130" s="71"/>
      <c r="G130" s="71"/>
      <c r="H130" s="71"/>
      <c r="I130" s="71"/>
      <c r="J130" s="71"/>
      <c r="K130" s="71"/>
      <c r="L130" s="71"/>
      <c r="M130" s="71"/>
      <c r="N130" s="71"/>
      <c r="O130" s="71"/>
      <c r="P130" s="71"/>
      <c r="Q130" s="71"/>
      <c r="R130" s="71"/>
      <c r="S130" s="71"/>
      <c r="T130" s="71"/>
      <c r="U130" s="71"/>
      <c r="V130" s="71"/>
      <c r="W130" s="71"/>
      <c r="X130" s="71"/>
      <c r="Y130" s="71"/>
      <c r="Z130" s="71"/>
      <c r="AA130" s="71"/>
      <c r="AB130" s="71"/>
    </row>
    <row r="131" spans="1:28">
      <c r="A131" s="70"/>
      <c r="B131" s="70"/>
      <c r="C131" s="70"/>
      <c r="D131" s="70"/>
      <c r="E131" s="70"/>
      <c r="F131" s="70"/>
      <c r="G131" s="70"/>
      <c r="H131" s="70"/>
      <c r="I131" s="70"/>
      <c r="J131" s="70"/>
      <c r="K131" s="70"/>
      <c r="L131" s="70"/>
      <c r="M131" s="70"/>
      <c r="N131" s="70"/>
      <c r="O131" s="70"/>
      <c r="P131" s="70"/>
      <c r="Q131" s="70"/>
      <c r="R131" s="70"/>
      <c r="S131" s="70"/>
      <c r="T131" s="70"/>
      <c r="U131" s="70"/>
      <c r="V131" s="70"/>
      <c r="W131" s="70"/>
      <c r="X131" s="70"/>
      <c r="Y131" s="70"/>
      <c r="Z131" s="70"/>
      <c r="AA131" s="70"/>
      <c r="AB131" s="70"/>
    </row>
    <row r="132" spans="1:28">
      <c r="A132" s="38"/>
      <c r="B132" s="38"/>
      <c r="C132" s="38"/>
      <c r="D132" s="38"/>
      <c r="E132" s="38"/>
      <c r="F132" s="38"/>
      <c r="G132" s="38"/>
    </row>
    <row r="133" spans="1:28">
      <c r="A133" s="40"/>
      <c r="B133" s="42"/>
      <c r="C133" s="44"/>
      <c r="D133" s="42"/>
      <c r="E133" s="45"/>
      <c r="F133" s="45"/>
      <c r="G133" s="45"/>
    </row>
    <row r="134" spans="1:28">
      <c r="A134" s="78"/>
      <c r="B134" s="79"/>
      <c r="C134" s="44"/>
      <c r="D134" s="42"/>
      <c r="E134" s="45"/>
      <c r="F134" s="45"/>
      <c r="G134" s="45"/>
    </row>
    <row r="135" spans="1:28">
      <c r="A135" s="80" t="s">
        <v>318</v>
      </c>
      <c r="B135" s="81"/>
      <c r="C135" s="52">
        <v>7349.23</v>
      </c>
      <c r="D135" s="48" t="s">
        <v>61</v>
      </c>
      <c r="E135" s="49">
        <v>346698.14</v>
      </c>
      <c r="F135" s="49">
        <v>13741.39</v>
      </c>
      <c r="G135" s="49">
        <v>332956.75</v>
      </c>
    </row>
    <row r="136" spans="1:28">
      <c r="A136" s="71" t="s">
        <v>5</v>
      </c>
      <c r="B136" s="71"/>
      <c r="C136" s="71"/>
      <c r="D136" s="71"/>
      <c r="E136" s="71"/>
      <c r="F136" s="71"/>
      <c r="G136" s="71"/>
      <c r="H136" s="71"/>
      <c r="I136" s="71"/>
      <c r="J136" s="71"/>
      <c r="K136" s="71"/>
      <c r="L136" s="71"/>
      <c r="M136" s="71"/>
      <c r="N136" s="71"/>
      <c r="O136" s="71"/>
      <c r="P136" s="71"/>
      <c r="Q136" s="71"/>
      <c r="R136" s="71"/>
      <c r="S136" s="71"/>
      <c r="T136" s="71"/>
      <c r="U136" s="71"/>
      <c r="V136" s="71"/>
      <c r="W136" s="71"/>
      <c r="X136" s="71"/>
      <c r="Y136" s="71"/>
      <c r="Z136" s="71"/>
      <c r="AA136" s="71"/>
      <c r="AB136" s="71"/>
    </row>
    <row r="137" spans="1:28">
      <c r="A137" s="70" t="s">
        <v>322</v>
      </c>
      <c r="B137" s="70"/>
      <c r="C137" s="70"/>
      <c r="D137" s="70"/>
      <c r="E137" s="70"/>
      <c r="F137" s="70"/>
      <c r="G137" s="70"/>
      <c r="H137" s="70"/>
      <c r="I137" s="70"/>
      <c r="J137" s="70"/>
      <c r="K137" s="70"/>
      <c r="L137" s="70"/>
      <c r="M137" s="70"/>
      <c r="N137" s="70"/>
      <c r="O137" s="70"/>
      <c r="P137" s="70"/>
      <c r="Q137" s="70"/>
      <c r="R137" s="70"/>
      <c r="S137" s="70"/>
      <c r="T137" s="70"/>
      <c r="U137" s="70"/>
      <c r="V137" s="70"/>
      <c r="W137" s="70"/>
      <c r="X137" s="70"/>
      <c r="Y137" s="70"/>
      <c r="Z137" s="70"/>
      <c r="AA137" s="70"/>
      <c r="AB137" s="70"/>
    </row>
    <row r="138" spans="1:28" ht="15.75" customHeight="1">
      <c r="A138" s="54" t="s">
        <v>323</v>
      </c>
      <c r="B138" s="54" t="s">
        <v>324</v>
      </c>
      <c r="C138" s="54" t="s">
        <v>30</v>
      </c>
      <c r="D138" s="54" t="s">
        <v>325</v>
      </c>
      <c r="E138" s="54" t="s">
        <v>50</v>
      </c>
      <c r="F138" s="54" t="s">
        <v>51</v>
      </c>
      <c r="G138" s="54" t="s">
        <v>326</v>
      </c>
    </row>
    <row r="139" spans="1:28" ht="15.75" customHeight="1">
      <c r="A139" s="75" t="s">
        <v>318</v>
      </c>
      <c r="B139" s="76"/>
      <c r="C139" s="76"/>
      <c r="D139" s="76"/>
      <c r="E139" s="76"/>
      <c r="F139" s="77"/>
      <c r="G139" s="55">
        <v>0</v>
      </c>
    </row>
    <row r="140" spans="1:28">
      <c r="A140" s="71" t="s">
        <v>5</v>
      </c>
      <c r="B140" s="71"/>
      <c r="C140" s="71"/>
      <c r="D140" s="71"/>
      <c r="E140" s="71"/>
      <c r="F140" s="71"/>
      <c r="G140" s="71"/>
      <c r="H140" s="71"/>
      <c r="I140" s="71"/>
      <c r="J140" s="71"/>
      <c r="K140" s="71"/>
      <c r="L140" s="71"/>
      <c r="M140" s="71"/>
      <c r="N140" s="71"/>
      <c r="O140" s="71"/>
      <c r="P140" s="71"/>
      <c r="Q140" s="71"/>
      <c r="R140" s="71"/>
      <c r="S140" s="71"/>
      <c r="T140" s="71"/>
      <c r="U140" s="71"/>
      <c r="V140" s="71"/>
      <c r="W140" s="71"/>
      <c r="X140" s="71"/>
      <c r="Y140" s="71"/>
      <c r="Z140" s="71"/>
      <c r="AA140" s="71"/>
      <c r="AB140" s="71"/>
    </row>
    <row r="141" spans="1:28">
      <c r="A141" s="70" t="s">
        <v>327</v>
      </c>
      <c r="B141" s="70"/>
      <c r="C141" s="70"/>
      <c r="D141" s="70"/>
      <c r="E141" s="70"/>
      <c r="F141" s="70"/>
      <c r="G141" s="70"/>
      <c r="H141" s="70"/>
      <c r="I141" s="70"/>
      <c r="J141" s="70"/>
      <c r="K141" s="70"/>
      <c r="L141" s="70"/>
      <c r="M141" s="70"/>
      <c r="N141" s="70"/>
      <c r="O141" s="70"/>
      <c r="P141" s="70"/>
      <c r="Q141" s="70"/>
      <c r="R141" s="70"/>
      <c r="S141" s="70"/>
      <c r="T141" s="70"/>
      <c r="U141" s="70"/>
      <c r="V141" s="70"/>
      <c r="W141" s="70"/>
      <c r="X141" s="70"/>
      <c r="Y141" s="70"/>
      <c r="Z141" s="70"/>
      <c r="AA141" s="70"/>
      <c r="AB141" s="70"/>
    </row>
    <row r="142" spans="1:28" ht="15.75" customHeight="1">
      <c r="A142" s="54" t="s">
        <v>328</v>
      </c>
      <c r="B142" s="54" t="s">
        <v>329</v>
      </c>
      <c r="C142" s="56" t="s">
        <v>36</v>
      </c>
      <c r="D142" s="54" t="s">
        <v>30</v>
      </c>
      <c r="E142" s="54" t="s">
        <v>325</v>
      </c>
      <c r="F142" s="57" t="s">
        <v>330</v>
      </c>
    </row>
    <row r="143" spans="1:28" ht="16.350000000000001" customHeight="1">
      <c r="A143" s="58">
        <v>44052.301365740743</v>
      </c>
      <c r="B143" s="6"/>
      <c r="C143" s="6"/>
      <c r="D143" s="6"/>
      <c r="E143" s="6"/>
      <c r="F143" s="53" t="s">
        <v>331</v>
      </c>
    </row>
    <row r="144" spans="1:28" ht="15.2" customHeight="1">
      <c r="A144" s="75" t="s">
        <v>318</v>
      </c>
      <c r="B144" s="76"/>
      <c r="C144" s="76"/>
      <c r="D144" s="76"/>
      <c r="E144" s="77"/>
      <c r="F144" s="59">
        <v>0</v>
      </c>
    </row>
  </sheetData>
  <mergeCells count="26">
    <mergeCell ref="A139:F139"/>
    <mergeCell ref="A140:AB140"/>
    <mergeCell ref="A141:AB141"/>
    <mergeCell ref="A144:E144"/>
    <mergeCell ref="A97:AB97"/>
    <mergeCell ref="A131:AB131"/>
    <mergeCell ref="A134:B134"/>
    <mergeCell ref="A135:B135"/>
    <mergeCell ref="A136:AB136"/>
    <mergeCell ref="A130:AB130"/>
    <mergeCell ref="A137:AB137"/>
    <mergeCell ref="A1:A8"/>
    <mergeCell ref="B1:C1"/>
    <mergeCell ref="B2:C2"/>
    <mergeCell ref="B3:C3"/>
    <mergeCell ref="A9:AB9"/>
    <mergeCell ref="A89:AB89"/>
    <mergeCell ref="A92:AB92"/>
    <mergeCell ref="A93:AB93"/>
    <mergeCell ref="A96:AB96"/>
    <mergeCell ref="A10:AB10"/>
    <mergeCell ref="A48:AB48"/>
    <mergeCell ref="A49:AB49"/>
    <mergeCell ref="A82:AB82"/>
    <mergeCell ref="A83:AB83"/>
    <mergeCell ref="A88:AB8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B82"/>
  <sheetViews>
    <sheetView workbookViewId="0">
      <selection activeCell="D12" sqref="D12"/>
    </sheetView>
  </sheetViews>
  <sheetFormatPr defaultRowHeight="15"/>
  <cols>
    <col min="1" max="1" width="51" style="32" customWidth="1"/>
    <col min="2" max="2" width="17.85546875" style="32" customWidth="1"/>
    <col min="3" max="3" width="30.85546875" style="32" customWidth="1"/>
    <col min="4" max="4" width="45.7109375" style="32" customWidth="1"/>
    <col min="5" max="5" width="52.5703125" style="32" customWidth="1"/>
    <col min="6" max="6" width="41.140625" style="32" customWidth="1"/>
    <col min="7" max="7" width="33.5703125" style="32" customWidth="1"/>
    <col min="8" max="8" width="16" style="32" customWidth="1"/>
    <col min="9" max="9" width="14.42578125" style="32" customWidth="1"/>
    <col min="10" max="10" width="13" style="32" customWidth="1"/>
    <col min="11" max="11" width="19" style="32" customWidth="1"/>
    <col min="12" max="12" width="16" style="32" customWidth="1"/>
    <col min="13" max="13" width="20.5703125" style="32" customWidth="1"/>
    <col min="14" max="14" width="4.5703125" style="32" customWidth="1"/>
    <col min="15" max="15" width="5.28515625" style="32" customWidth="1"/>
    <col min="16" max="16" width="6.85546875" style="32" customWidth="1"/>
    <col min="17" max="17" width="6.140625" style="32" customWidth="1"/>
    <col min="18" max="18" width="5.28515625" style="32" customWidth="1"/>
    <col min="19" max="19" width="6.140625" style="32" customWidth="1"/>
    <col min="20" max="20" width="6.85546875" style="32" customWidth="1"/>
    <col min="21" max="24" width="7.5703125" style="32" customWidth="1"/>
    <col min="25" max="25" width="10.7109375" style="32" customWidth="1"/>
    <col min="26" max="27" width="9.140625" style="32" customWidth="1"/>
    <col min="28" max="28" width="10.7109375" style="32" customWidth="1"/>
    <col min="29" max="16384" width="9.140625" style="32"/>
  </cols>
  <sheetData>
    <row r="1" spans="1:28">
      <c r="A1" s="72" t="s">
        <v>5</v>
      </c>
      <c r="B1" s="73" t="s">
        <v>28</v>
      </c>
      <c r="C1" s="73"/>
    </row>
    <row r="2" spans="1:28" ht="20.25">
      <c r="A2" s="72"/>
      <c r="B2" s="74" t="s">
        <v>29</v>
      </c>
      <c r="C2" s="74"/>
    </row>
    <row r="3" spans="1:28">
      <c r="A3" s="72"/>
      <c r="B3" s="73" t="s">
        <v>28</v>
      </c>
      <c r="C3" s="73"/>
    </row>
    <row r="4" spans="1:28">
      <c r="A4" s="72"/>
      <c r="B4" s="37" t="s">
        <v>213</v>
      </c>
      <c r="C4" s="37"/>
    </row>
    <row r="5" spans="1:28">
      <c r="A5" s="72"/>
      <c r="B5" s="37" t="s">
        <v>214</v>
      </c>
      <c r="C5" s="37"/>
    </row>
    <row r="6" spans="1:28">
      <c r="A6" s="72"/>
      <c r="B6" s="37" t="s">
        <v>216</v>
      </c>
      <c r="C6" s="37" t="s">
        <v>217</v>
      </c>
    </row>
    <row r="7" spans="1:28" ht="42.75">
      <c r="A7" s="72"/>
      <c r="B7" s="37" t="s">
        <v>218</v>
      </c>
      <c r="C7" s="37" t="s">
        <v>219</v>
      </c>
    </row>
    <row r="8" spans="1:28" ht="28.5">
      <c r="A8" s="72"/>
      <c r="B8" s="37" t="s">
        <v>220</v>
      </c>
      <c r="C8" s="37"/>
    </row>
    <row r="9" spans="1:28">
      <c r="A9" s="71" t="s">
        <v>5</v>
      </c>
      <c r="B9" s="71"/>
      <c r="C9" s="71"/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  <c r="U9" s="71"/>
      <c r="V9" s="71"/>
      <c r="W9" s="71"/>
      <c r="X9" s="71"/>
      <c r="Y9" s="71"/>
      <c r="Z9" s="71"/>
      <c r="AA9" s="71"/>
      <c r="AB9" s="71"/>
    </row>
    <row r="10" spans="1:28">
      <c r="A10" s="71" t="s">
        <v>5</v>
      </c>
      <c r="B10" s="71"/>
      <c r="C10" s="71"/>
      <c r="D10" s="71"/>
      <c r="E10" s="71"/>
      <c r="F10" s="71"/>
      <c r="G10" s="71"/>
      <c r="H10" s="71"/>
      <c r="I10" s="71"/>
      <c r="J10" s="71"/>
      <c r="K10" s="71"/>
      <c r="L10" s="71"/>
      <c r="M10" s="71"/>
      <c r="N10" s="71"/>
      <c r="O10" s="71"/>
      <c r="P10" s="71"/>
      <c r="Q10" s="71"/>
      <c r="R10" s="71"/>
      <c r="S10" s="71"/>
      <c r="T10" s="71"/>
      <c r="U10" s="71"/>
      <c r="V10" s="71"/>
      <c r="W10" s="71"/>
      <c r="X10" s="71"/>
      <c r="Y10" s="71"/>
      <c r="Z10" s="71"/>
      <c r="AA10" s="71"/>
      <c r="AB10" s="71"/>
    </row>
    <row r="11" spans="1:28" ht="21.95" customHeight="1">
      <c r="A11" s="38" t="s">
        <v>30</v>
      </c>
      <c r="B11" s="38" t="s">
        <v>31</v>
      </c>
      <c r="C11" s="38" t="s">
        <v>32</v>
      </c>
      <c r="D11" s="38" t="s">
        <v>33</v>
      </c>
      <c r="E11" s="38" t="s">
        <v>34</v>
      </c>
      <c r="F11" s="38" t="s">
        <v>35</v>
      </c>
      <c r="G11" s="38" t="s">
        <v>36</v>
      </c>
      <c r="H11" s="38" t="s">
        <v>37</v>
      </c>
      <c r="I11" s="38" t="s">
        <v>38</v>
      </c>
      <c r="J11" s="38" t="s">
        <v>39</v>
      </c>
      <c r="K11" s="38" t="s">
        <v>40</v>
      </c>
      <c r="L11" s="38" t="s">
        <v>41</v>
      </c>
      <c r="M11" s="38" t="s">
        <v>42</v>
      </c>
      <c r="N11" s="38" t="s">
        <v>43</v>
      </c>
      <c r="O11" s="38" t="s">
        <v>44</v>
      </c>
      <c r="P11" s="38" t="s">
        <v>45</v>
      </c>
      <c r="Q11" s="38" t="s">
        <v>46</v>
      </c>
      <c r="R11" s="38" t="s">
        <v>47</v>
      </c>
      <c r="S11" s="38" t="s">
        <v>48</v>
      </c>
      <c r="T11" s="38" t="s">
        <v>49</v>
      </c>
      <c r="U11" s="38" t="s">
        <v>50</v>
      </c>
      <c r="V11" s="38" t="s">
        <v>51</v>
      </c>
      <c r="W11" s="38" t="s">
        <v>52</v>
      </c>
      <c r="X11" s="38" t="s">
        <v>53</v>
      </c>
      <c r="Y11" s="38" t="s">
        <v>54</v>
      </c>
      <c r="Z11" s="38" t="s">
        <v>55</v>
      </c>
      <c r="AA11" s="38" t="s">
        <v>56</v>
      </c>
      <c r="AB11" s="38" t="s">
        <v>57</v>
      </c>
    </row>
    <row r="12" spans="1:28" ht="22.35" customHeight="1">
      <c r="A12" s="39" t="s">
        <v>332</v>
      </c>
      <c r="B12" s="6"/>
      <c r="C12" s="6"/>
      <c r="D12" s="6" t="str">
        <f>MID(AA12,7,999)</f>
        <v xml:space="preserve"> М697АВ799</v>
      </c>
      <c r="E12" s="40">
        <v>44052.071516203701</v>
      </c>
      <c r="F12" s="41">
        <v>44052.071516203701</v>
      </c>
      <c r="G12" s="42" t="s">
        <v>59</v>
      </c>
      <c r="H12" s="42"/>
      <c r="I12" s="42"/>
      <c r="J12" s="43"/>
      <c r="K12" s="42"/>
      <c r="L12" s="44">
        <v>30.94</v>
      </c>
      <c r="M12" s="42" t="s">
        <v>61</v>
      </c>
      <c r="N12" s="45"/>
      <c r="O12" s="45"/>
      <c r="P12" s="45"/>
      <c r="Q12" s="45"/>
      <c r="R12" s="46"/>
      <c r="S12" s="45"/>
      <c r="T12" s="42"/>
      <c r="U12" s="43"/>
      <c r="V12" s="43"/>
      <c r="W12" s="42"/>
      <c r="X12" s="42"/>
      <c r="Y12" s="42"/>
      <c r="Z12" s="42"/>
      <c r="AA12" s="47" t="s">
        <v>333</v>
      </c>
      <c r="AB12" s="42"/>
    </row>
    <row r="13" spans="1:28" ht="22.35" customHeight="1">
      <c r="A13" s="39" t="s">
        <v>334</v>
      </c>
      <c r="B13" s="6"/>
      <c r="C13" s="6"/>
      <c r="D13" s="6" t="str">
        <f t="shared" ref="D13:D22" si="0">MID(AA13,7,999)</f>
        <v>С616НХ799</v>
      </c>
      <c r="E13" s="40">
        <v>44052.796469907407</v>
      </c>
      <c r="F13" s="41">
        <v>44052.796469907407</v>
      </c>
      <c r="G13" s="42" t="s">
        <v>59</v>
      </c>
      <c r="H13" s="42"/>
      <c r="I13" s="42"/>
      <c r="J13" s="43"/>
      <c r="K13" s="42"/>
      <c r="L13" s="44">
        <v>300</v>
      </c>
      <c r="M13" s="42" t="s">
        <v>61</v>
      </c>
      <c r="N13" s="45"/>
      <c r="O13" s="45"/>
      <c r="P13" s="45"/>
      <c r="Q13" s="45"/>
      <c r="R13" s="46"/>
      <c r="S13" s="45"/>
      <c r="T13" s="42"/>
      <c r="U13" s="43"/>
      <c r="V13" s="43"/>
      <c r="W13" s="42"/>
      <c r="X13" s="42"/>
      <c r="Y13" s="42"/>
      <c r="Z13" s="42"/>
      <c r="AA13" s="47" t="s">
        <v>335</v>
      </c>
      <c r="AB13" s="42"/>
    </row>
    <row r="14" spans="1:28" ht="22.35" customHeight="1">
      <c r="A14" s="39" t="s">
        <v>336</v>
      </c>
      <c r="B14" s="6"/>
      <c r="C14" s="6"/>
      <c r="D14" s="6" t="str">
        <f t="shared" si="0"/>
        <v>С613НХ799</v>
      </c>
      <c r="E14" s="40">
        <v>44052.839780092596</v>
      </c>
      <c r="F14" s="41">
        <v>44052.839780092596</v>
      </c>
      <c r="G14" s="42" t="s">
        <v>59</v>
      </c>
      <c r="H14" s="42"/>
      <c r="I14" s="42"/>
      <c r="J14" s="43"/>
      <c r="K14" s="42"/>
      <c r="L14" s="44">
        <v>400</v>
      </c>
      <c r="M14" s="42" t="s">
        <v>61</v>
      </c>
      <c r="N14" s="45"/>
      <c r="O14" s="45"/>
      <c r="P14" s="45"/>
      <c r="Q14" s="45"/>
      <c r="R14" s="46"/>
      <c r="S14" s="45"/>
      <c r="T14" s="42"/>
      <c r="U14" s="43"/>
      <c r="V14" s="43"/>
      <c r="W14" s="42"/>
      <c r="X14" s="42"/>
      <c r="Y14" s="42"/>
      <c r="Z14" s="42"/>
      <c r="AA14" s="47" t="s">
        <v>337</v>
      </c>
      <c r="AB14" s="42"/>
    </row>
    <row r="15" spans="1:28" ht="22.35" customHeight="1">
      <c r="A15" s="39" t="s">
        <v>338</v>
      </c>
      <c r="B15" s="6"/>
      <c r="C15" s="6"/>
      <c r="D15" s="6" t="str">
        <f t="shared" si="0"/>
        <v>С463НХ799</v>
      </c>
      <c r="E15" s="40">
        <v>44052.812962962962</v>
      </c>
      <c r="F15" s="41">
        <v>44052.812962962962</v>
      </c>
      <c r="G15" s="42" t="s">
        <v>59</v>
      </c>
      <c r="H15" s="42"/>
      <c r="I15" s="42"/>
      <c r="J15" s="43"/>
      <c r="K15" s="42"/>
      <c r="L15" s="44">
        <v>250</v>
      </c>
      <c r="M15" s="42" t="s">
        <v>61</v>
      </c>
      <c r="N15" s="45"/>
      <c r="O15" s="45"/>
      <c r="P15" s="45"/>
      <c r="Q15" s="45"/>
      <c r="R15" s="46"/>
      <c r="S15" s="45"/>
      <c r="T15" s="42"/>
      <c r="U15" s="43"/>
      <c r="V15" s="43"/>
      <c r="W15" s="42"/>
      <c r="X15" s="42"/>
      <c r="Y15" s="42"/>
      <c r="Z15" s="42"/>
      <c r="AA15" s="47" t="s">
        <v>339</v>
      </c>
      <c r="AB15" s="42"/>
    </row>
    <row r="16" spans="1:28" ht="22.35" customHeight="1">
      <c r="A16" s="39" t="s">
        <v>338</v>
      </c>
      <c r="B16" s="6"/>
      <c r="C16" s="6"/>
      <c r="D16" s="6" t="str">
        <f t="shared" si="0"/>
        <v>С463НХ799</v>
      </c>
      <c r="E16" s="40">
        <v>44052.818252314813</v>
      </c>
      <c r="F16" s="41">
        <v>44052.818252314813</v>
      </c>
      <c r="G16" s="42" t="s">
        <v>340</v>
      </c>
      <c r="H16" s="42"/>
      <c r="I16" s="42"/>
      <c r="J16" s="43"/>
      <c r="K16" s="42"/>
      <c r="L16" s="44">
        <v>-250</v>
      </c>
      <c r="M16" s="42" t="s">
        <v>61</v>
      </c>
      <c r="N16" s="45"/>
      <c r="O16" s="45"/>
      <c r="P16" s="45"/>
      <c r="Q16" s="45"/>
      <c r="R16" s="46"/>
      <c r="S16" s="45"/>
      <c r="T16" s="42"/>
      <c r="U16" s="43"/>
      <c r="V16" s="43"/>
      <c r="W16" s="42"/>
      <c r="X16" s="42"/>
      <c r="Y16" s="42"/>
      <c r="Z16" s="42"/>
      <c r="AA16" s="47" t="s">
        <v>339</v>
      </c>
      <c r="AB16" s="42"/>
    </row>
    <row r="17" spans="1:28" ht="22.35" customHeight="1">
      <c r="A17" s="39" t="s">
        <v>338</v>
      </c>
      <c r="B17" s="6"/>
      <c r="C17" s="6"/>
      <c r="D17" s="6" t="str">
        <f t="shared" si="0"/>
        <v>С463НХ799</v>
      </c>
      <c r="E17" s="40">
        <v>44052.818622685183</v>
      </c>
      <c r="F17" s="41">
        <v>44052.818622685183</v>
      </c>
      <c r="G17" s="42" t="s">
        <v>59</v>
      </c>
      <c r="H17" s="42"/>
      <c r="I17" s="42"/>
      <c r="J17" s="43"/>
      <c r="K17" s="42"/>
      <c r="L17" s="44">
        <v>224.7</v>
      </c>
      <c r="M17" s="42" t="s">
        <v>61</v>
      </c>
      <c r="N17" s="45"/>
      <c r="O17" s="45"/>
      <c r="P17" s="45"/>
      <c r="Q17" s="45"/>
      <c r="R17" s="46"/>
      <c r="S17" s="45"/>
      <c r="T17" s="42"/>
      <c r="U17" s="43"/>
      <c r="V17" s="43"/>
      <c r="W17" s="42"/>
      <c r="X17" s="42"/>
      <c r="Y17" s="42"/>
      <c r="Z17" s="42"/>
      <c r="AA17" s="47" t="s">
        <v>339</v>
      </c>
      <c r="AB17" s="42"/>
    </row>
    <row r="18" spans="1:28" ht="22.35" customHeight="1">
      <c r="A18" s="39" t="s">
        <v>341</v>
      </c>
      <c r="B18" s="6"/>
      <c r="C18" s="6"/>
      <c r="D18" s="6" t="str">
        <f t="shared" si="0"/>
        <v>С541НХ799</v>
      </c>
      <c r="E18" s="40">
        <v>44052.576006944444</v>
      </c>
      <c r="F18" s="41">
        <v>44052.576006944444</v>
      </c>
      <c r="G18" s="42" t="s">
        <v>59</v>
      </c>
      <c r="H18" s="42"/>
      <c r="I18" s="42"/>
      <c r="J18" s="43"/>
      <c r="K18" s="42"/>
      <c r="L18" s="44">
        <v>100</v>
      </c>
      <c r="M18" s="42" t="s">
        <v>61</v>
      </c>
      <c r="N18" s="45"/>
      <c r="O18" s="45"/>
      <c r="P18" s="45"/>
      <c r="Q18" s="45"/>
      <c r="R18" s="46"/>
      <c r="S18" s="45"/>
      <c r="T18" s="42"/>
      <c r="U18" s="43"/>
      <c r="V18" s="43"/>
      <c r="W18" s="42"/>
      <c r="X18" s="42"/>
      <c r="Y18" s="42"/>
      <c r="Z18" s="42"/>
      <c r="AA18" s="47" t="s">
        <v>342</v>
      </c>
      <c r="AB18" s="42"/>
    </row>
    <row r="19" spans="1:28" ht="22.35" customHeight="1">
      <c r="A19" s="39" t="s">
        <v>343</v>
      </c>
      <c r="B19" s="6"/>
      <c r="C19" s="6"/>
      <c r="D19" s="6" t="str">
        <f t="shared" si="0"/>
        <v>С512НХ799</v>
      </c>
      <c r="E19" s="40">
        <v>44052.367951388886</v>
      </c>
      <c r="F19" s="41">
        <v>44052.367951388886</v>
      </c>
      <c r="G19" s="42" t="s">
        <v>59</v>
      </c>
      <c r="H19" s="42"/>
      <c r="I19" s="42"/>
      <c r="J19" s="43"/>
      <c r="K19" s="42"/>
      <c r="L19" s="44">
        <v>300</v>
      </c>
      <c r="M19" s="42" t="s">
        <v>61</v>
      </c>
      <c r="N19" s="45"/>
      <c r="O19" s="45"/>
      <c r="P19" s="45"/>
      <c r="Q19" s="45"/>
      <c r="R19" s="46"/>
      <c r="S19" s="45"/>
      <c r="T19" s="42"/>
      <c r="U19" s="43"/>
      <c r="V19" s="43"/>
      <c r="W19" s="42"/>
      <c r="X19" s="42"/>
      <c r="Y19" s="42"/>
      <c r="Z19" s="42"/>
      <c r="AA19" s="47" t="s">
        <v>344</v>
      </c>
      <c r="AB19" s="42"/>
    </row>
    <row r="20" spans="1:28" ht="22.35" customHeight="1">
      <c r="A20" s="39" t="s">
        <v>345</v>
      </c>
      <c r="B20" s="6"/>
      <c r="C20" s="6"/>
      <c r="D20" s="6" t="str">
        <f t="shared" si="0"/>
        <v>С503НХ799</v>
      </c>
      <c r="E20" s="40">
        <v>44052.547025462962</v>
      </c>
      <c r="F20" s="41">
        <v>44052.547025462962</v>
      </c>
      <c r="G20" s="42" t="s">
        <v>59</v>
      </c>
      <c r="H20" s="42"/>
      <c r="I20" s="42"/>
      <c r="J20" s="43"/>
      <c r="K20" s="42"/>
      <c r="L20" s="44">
        <v>400</v>
      </c>
      <c r="M20" s="42" t="s">
        <v>61</v>
      </c>
      <c r="N20" s="45"/>
      <c r="O20" s="45"/>
      <c r="P20" s="45"/>
      <c r="Q20" s="45"/>
      <c r="R20" s="46"/>
      <c r="S20" s="45"/>
      <c r="T20" s="42"/>
      <c r="U20" s="43"/>
      <c r="V20" s="43"/>
      <c r="W20" s="42"/>
      <c r="X20" s="42"/>
      <c r="Y20" s="42"/>
      <c r="Z20" s="42"/>
      <c r="AA20" s="47" t="s">
        <v>346</v>
      </c>
      <c r="AB20" s="42"/>
    </row>
    <row r="21" spans="1:28" ht="22.35" customHeight="1">
      <c r="A21" s="39" t="s">
        <v>347</v>
      </c>
      <c r="B21" s="6"/>
      <c r="C21" s="6"/>
      <c r="D21" s="6" t="str">
        <f t="shared" si="0"/>
        <v>В097ОС799</v>
      </c>
      <c r="E21" s="40">
        <v>44052.455347222225</v>
      </c>
      <c r="F21" s="41">
        <v>44052.455347222225</v>
      </c>
      <c r="G21" s="42" t="s">
        <v>59</v>
      </c>
      <c r="H21" s="42"/>
      <c r="I21" s="42"/>
      <c r="J21" s="43"/>
      <c r="K21" s="42"/>
      <c r="L21" s="44">
        <v>400</v>
      </c>
      <c r="M21" s="42" t="s">
        <v>61</v>
      </c>
      <c r="N21" s="45"/>
      <c r="O21" s="45"/>
      <c r="P21" s="45"/>
      <c r="Q21" s="45"/>
      <c r="R21" s="46"/>
      <c r="S21" s="45"/>
      <c r="T21" s="42"/>
      <c r="U21" s="43"/>
      <c r="V21" s="43"/>
      <c r="W21" s="42"/>
      <c r="X21" s="42"/>
      <c r="Y21" s="42"/>
      <c r="Z21" s="42"/>
      <c r="AA21" s="47" t="s">
        <v>348</v>
      </c>
      <c r="AB21" s="42"/>
    </row>
    <row r="22" spans="1:28" ht="22.35" customHeight="1">
      <c r="A22" s="39" t="s">
        <v>349</v>
      </c>
      <c r="B22" s="6"/>
      <c r="C22" s="6"/>
      <c r="D22" s="6" t="str">
        <f t="shared" si="0"/>
        <v>В089ОС799</v>
      </c>
      <c r="E22" s="40">
        <v>44052.91574074074</v>
      </c>
      <c r="F22" s="41">
        <v>44052.91574074074</v>
      </c>
      <c r="G22" s="42" t="s">
        <v>59</v>
      </c>
      <c r="H22" s="42"/>
      <c r="I22" s="42"/>
      <c r="J22" s="43"/>
      <c r="K22" s="42"/>
      <c r="L22" s="44">
        <v>300</v>
      </c>
      <c r="M22" s="42" t="s">
        <v>61</v>
      </c>
      <c r="N22" s="45"/>
      <c r="O22" s="45"/>
      <c r="P22" s="45"/>
      <c r="Q22" s="45"/>
      <c r="R22" s="46"/>
      <c r="S22" s="45"/>
      <c r="T22" s="42"/>
      <c r="U22" s="43"/>
      <c r="V22" s="43"/>
      <c r="W22" s="42"/>
      <c r="X22" s="42"/>
      <c r="Y22" s="42"/>
      <c r="Z22" s="42"/>
      <c r="AA22" s="47" t="s">
        <v>350</v>
      </c>
      <c r="AB22" s="42"/>
    </row>
    <row r="23" spans="1:28" ht="22.35" customHeight="1">
      <c r="A23" s="39" t="s">
        <v>351</v>
      </c>
      <c r="B23" s="6"/>
      <c r="C23" s="6"/>
      <c r="D23" s="6" t="str">
        <f>MID(AA23,7,999)</f>
        <v>В083ОС799</v>
      </c>
      <c r="E23" s="40">
        <v>44052.459710648145</v>
      </c>
      <c r="F23" s="41">
        <v>44052.459710648145</v>
      </c>
      <c r="G23" s="42" t="s">
        <v>59</v>
      </c>
      <c r="H23" s="42"/>
      <c r="I23" s="42"/>
      <c r="J23" s="43"/>
      <c r="K23" s="42"/>
      <c r="L23" s="44">
        <v>400</v>
      </c>
      <c r="M23" s="42" t="s">
        <v>61</v>
      </c>
      <c r="N23" s="45"/>
      <c r="O23" s="45"/>
      <c r="P23" s="45"/>
      <c r="Q23" s="45"/>
      <c r="R23" s="46"/>
      <c r="S23" s="45"/>
      <c r="T23" s="42"/>
      <c r="U23" s="43"/>
      <c r="V23" s="43"/>
      <c r="W23" s="42"/>
      <c r="X23" s="42"/>
      <c r="Y23" s="42"/>
      <c r="Z23" s="42"/>
      <c r="AA23" s="47" t="s">
        <v>352</v>
      </c>
      <c r="AB23" s="42"/>
    </row>
    <row r="24" spans="1:28" ht="22.35" customHeight="1">
      <c r="A24" s="48" t="s">
        <v>318</v>
      </c>
      <c r="B24" s="48" t="s">
        <v>319</v>
      </c>
      <c r="C24" s="48" t="s">
        <v>319</v>
      </c>
      <c r="D24" s="48" t="s">
        <v>319</v>
      </c>
      <c r="E24" s="48" t="s">
        <v>319</v>
      </c>
      <c r="F24" s="48" t="s">
        <v>319</v>
      </c>
      <c r="G24" s="48" t="s">
        <v>319</v>
      </c>
      <c r="H24" s="48" t="s">
        <v>319</v>
      </c>
      <c r="I24" s="48" t="s">
        <v>319</v>
      </c>
      <c r="J24" s="6"/>
      <c r="K24" s="48" t="s">
        <v>319</v>
      </c>
      <c r="L24" s="48" t="s">
        <v>319</v>
      </c>
      <c r="M24" s="48" t="s">
        <v>319</v>
      </c>
      <c r="N24" s="48" t="s">
        <v>319</v>
      </c>
      <c r="O24" s="48" t="s">
        <v>319</v>
      </c>
      <c r="P24" s="49"/>
      <c r="Q24" s="49"/>
      <c r="R24" s="50"/>
      <c r="S24" s="49"/>
      <c r="T24" s="48" t="s">
        <v>319</v>
      </c>
      <c r="U24" s="48" t="s">
        <v>319</v>
      </c>
      <c r="V24" s="48" t="s">
        <v>319</v>
      </c>
      <c r="W24" s="48" t="s">
        <v>319</v>
      </c>
      <c r="X24" s="48" t="s">
        <v>319</v>
      </c>
      <c r="Y24" s="48" t="s">
        <v>319</v>
      </c>
      <c r="Z24" s="48" t="s">
        <v>319</v>
      </c>
      <c r="AA24" s="48" t="s">
        <v>319</v>
      </c>
      <c r="AB24" s="48" t="s">
        <v>319</v>
      </c>
    </row>
    <row r="25" spans="1:28">
      <c r="A25" s="71" t="s">
        <v>5</v>
      </c>
      <c r="B25" s="71"/>
      <c r="C25" s="71"/>
      <c r="D25" s="71"/>
      <c r="E25" s="71"/>
      <c r="F25" s="71"/>
      <c r="G25" s="71"/>
      <c r="H25" s="71"/>
      <c r="I25" s="71"/>
      <c r="J25" s="71"/>
      <c r="K25" s="71"/>
      <c r="L25" s="71"/>
      <c r="M25" s="71"/>
      <c r="N25" s="71"/>
      <c r="O25" s="71"/>
      <c r="P25" s="71"/>
      <c r="Q25" s="71"/>
      <c r="R25" s="71"/>
      <c r="S25" s="71"/>
      <c r="T25" s="71"/>
      <c r="U25" s="71"/>
      <c r="V25" s="71"/>
      <c r="W25" s="71"/>
      <c r="X25" s="71"/>
      <c r="Y25" s="71"/>
      <c r="Z25" s="71"/>
      <c r="AA25" s="71"/>
      <c r="AB25" s="71"/>
    </row>
    <row r="26" spans="1:28">
      <c r="A26" s="70"/>
      <c r="B26" s="70"/>
      <c r="C26" s="70"/>
      <c r="D26" s="70"/>
      <c r="E26" s="70"/>
      <c r="F26" s="70"/>
      <c r="G26" s="70"/>
      <c r="H26" s="70"/>
      <c r="I26" s="70"/>
      <c r="J26" s="70"/>
      <c r="K26" s="70"/>
      <c r="L26" s="70"/>
      <c r="M26" s="70"/>
      <c r="N26" s="70"/>
      <c r="O26" s="70"/>
      <c r="P26" s="70"/>
      <c r="Q26" s="70"/>
      <c r="R26" s="70"/>
      <c r="S26" s="70"/>
      <c r="T26" s="70"/>
      <c r="U26" s="70"/>
      <c r="V26" s="70"/>
      <c r="W26" s="70"/>
      <c r="X26" s="70"/>
      <c r="Y26" s="70"/>
      <c r="Z26" s="70"/>
      <c r="AA26" s="70"/>
      <c r="AB26" s="70"/>
    </row>
    <row r="27" spans="1:28" ht="17.850000000000001" customHeight="1">
      <c r="A27" s="38"/>
      <c r="B27" s="38"/>
      <c r="C27" s="38"/>
      <c r="D27" s="38"/>
      <c r="E27" s="38"/>
      <c r="F27" s="38"/>
      <c r="G27" s="38"/>
      <c r="H27" s="38"/>
      <c r="I27" s="38"/>
      <c r="J27" s="38"/>
      <c r="K27" s="38"/>
      <c r="L27" s="38"/>
    </row>
    <row r="28" spans="1:28" ht="17.850000000000001" customHeight="1">
      <c r="A28" s="42"/>
      <c r="B28" s="6"/>
      <c r="C28" s="17"/>
      <c r="D28" s="43"/>
      <c r="E28" s="43"/>
      <c r="F28" s="6"/>
      <c r="G28" s="47"/>
      <c r="H28" s="44"/>
      <c r="I28" s="42"/>
      <c r="J28" s="45"/>
      <c r="K28" s="45"/>
      <c r="L28" s="45"/>
    </row>
    <row r="29" spans="1:28" ht="17.850000000000001" customHeight="1">
      <c r="A29" s="42"/>
      <c r="B29" s="6"/>
      <c r="C29" s="17"/>
      <c r="D29" s="43"/>
      <c r="E29" s="43"/>
      <c r="F29" s="6"/>
      <c r="G29" s="47"/>
      <c r="H29" s="44"/>
      <c r="I29" s="42"/>
      <c r="J29" s="45"/>
      <c r="K29" s="45"/>
      <c r="L29" s="45"/>
    </row>
    <row r="30" spans="1:28" ht="17.850000000000001" customHeight="1">
      <c r="A30" s="42"/>
      <c r="B30" s="6"/>
      <c r="C30" s="17"/>
      <c r="D30" s="43"/>
      <c r="E30" s="43"/>
      <c r="F30" s="6"/>
      <c r="G30" s="47"/>
      <c r="H30" s="44"/>
      <c r="I30" s="42"/>
      <c r="J30" s="45"/>
      <c r="K30" s="45"/>
      <c r="L30" s="45"/>
    </row>
    <row r="31" spans="1:28" ht="17.850000000000001" customHeight="1">
      <c r="A31" s="42"/>
      <c r="B31" s="6"/>
      <c r="C31" s="17"/>
      <c r="D31" s="43"/>
      <c r="E31" s="43"/>
      <c r="F31" s="6"/>
      <c r="G31" s="47"/>
      <c r="H31" s="44"/>
      <c r="I31" s="42"/>
      <c r="J31" s="45"/>
      <c r="K31" s="45"/>
      <c r="L31" s="45"/>
    </row>
    <row r="32" spans="1:28" ht="17.850000000000001" customHeight="1">
      <c r="A32" s="42"/>
      <c r="B32" s="6"/>
      <c r="C32" s="17"/>
      <c r="D32" s="43"/>
      <c r="E32" s="43"/>
      <c r="F32" s="6"/>
      <c r="G32" s="47"/>
      <c r="H32" s="44"/>
      <c r="I32" s="42"/>
      <c r="J32" s="45"/>
      <c r="K32" s="45"/>
      <c r="L32" s="45"/>
    </row>
    <row r="33" spans="1:28" ht="17.850000000000001" customHeight="1">
      <c r="A33" s="42"/>
      <c r="B33" s="6"/>
      <c r="C33" s="17"/>
      <c r="D33" s="43"/>
      <c r="E33" s="43"/>
      <c r="F33" s="6"/>
      <c r="G33" s="47"/>
      <c r="H33" s="44"/>
      <c r="I33" s="42"/>
      <c r="J33" s="45"/>
      <c r="K33" s="45"/>
      <c r="L33" s="45"/>
    </row>
    <row r="34" spans="1:28" ht="17.850000000000001" customHeight="1">
      <c r="A34" s="42"/>
      <c r="B34" s="6"/>
      <c r="C34" s="17"/>
      <c r="D34" s="43"/>
      <c r="E34" s="43"/>
      <c r="F34" s="6"/>
      <c r="G34" s="47"/>
      <c r="H34" s="44"/>
      <c r="I34" s="42"/>
      <c r="J34" s="45"/>
      <c r="K34" s="45"/>
      <c r="L34" s="45"/>
    </row>
    <row r="35" spans="1:28" ht="17.850000000000001" customHeight="1">
      <c r="A35" s="42"/>
      <c r="B35" s="6"/>
      <c r="C35" s="17"/>
      <c r="D35" s="43"/>
      <c r="E35" s="43"/>
      <c r="F35" s="6"/>
      <c r="G35" s="47"/>
      <c r="H35" s="44"/>
      <c r="I35" s="42"/>
      <c r="J35" s="45"/>
      <c r="K35" s="45"/>
      <c r="L35" s="45"/>
    </row>
    <row r="36" spans="1:28" ht="17.850000000000001" customHeight="1">
      <c r="A36" s="42"/>
      <c r="B36" s="6"/>
      <c r="C36" s="17"/>
      <c r="D36" s="43"/>
      <c r="E36" s="43"/>
      <c r="F36" s="6"/>
      <c r="G36" s="47"/>
      <c r="H36" s="44"/>
      <c r="I36" s="42"/>
      <c r="J36" s="45"/>
      <c r="K36" s="45"/>
      <c r="L36" s="45"/>
    </row>
    <row r="37" spans="1:28" ht="17.850000000000001" customHeight="1">
      <c r="A37" s="42"/>
      <c r="B37" s="6"/>
      <c r="C37" s="17"/>
      <c r="D37" s="43"/>
      <c r="E37" s="43"/>
      <c r="F37" s="6"/>
      <c r="G37" s="47"/>
      <c r="H37" s="44"/>
      <c r="I37" s="42"/>
      <c r="J37" s="45"/>
      <c r="K37" s="45"/>
      <c r="L37" s="45"/>
    </row>
    <row r="38" spans="1:28" ht="16.5" customHeight="1">
      <c r="A38" s="48"/>
      <c r="B38" s="48"/>
      <c r="C38" s="48"/>
      <c r="D38" s="51"/>
      <c r="E38" s="51"/>
      <c r="F38" s="48"/>
      <c r="G38" s="51"/>
      <c r="H38" s="52"/>
      <c r="I38" s="48"/>
      <c r="J38" s="49"/>
      <c r="K38" s="49"/>
      <c r="L38" s="49"/>
    </row>
    <row r="39" spans="1:28">
      <c r="A39" s="71"/>
      <c r="B39" s="71"/>
      <c r="C39" s="71"/>
      <c r="D39" s="71"/>
      <c r="E39" s="71"/>
      <c r="F39" s="71"/>
      <c r="G39" s="71"/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</row>
    <row r="40" spans="1:28">
      <c r="A40" s="70"/>
      <c r="B40" s="70"/>
      <c r="C40" s="70"/>
      <c r="D40" s="70"/>
      <c r="E40" s="70"/>
      <c r="F40" s="70"/>
      <c r="G40" s="70"/>
      <c r="H40" s="70"/>
      <c r="I40" s="70"/>
      <c r="J40" s="70"/>
      <c r="K40" s="70"/>
      <c r="L40" s="70"/>
      <c r="M40" s="70"/>
      <c r="N40" s="70"/>
      <c r="O40" s="70"/>
      <c r="P40" s="70"/>
      <c r="Q40" s="70"/>
      <c r="R40" s="70"/>
      <c r="S40" s="70"/>
      <c r="T40" s="70"/>
      <c r="U40" s="70"/>
      <c r="V40" s="70"/>
      <c r="W40" s="70"/>
      <c r="X40" s="70"/>
      <c r="Y40" s="70"/>
      <c r="Z40" s="70"/>
      <c r="AA40" s="70"/>
      <c r="AB40" s="70"/>
    </row>
    <row r="41" spans="1:28">
      <c r="A41" s="38"/>
      <c r="B41" s="38"/>
      <c r="C41" s="38"/>
      <c r="D41" s="38"/>
      <c r="E41" s="38"/>
    </row>
    <row r="42" spans="1:28">
      <c r="A42" s="42"/>
      <c r="B42" s="44"/>
      <c r="C42" s="45"/>
      <c r="D42" s="45"/>
      <c r="E42" s="45"/>
    </row>
    <row r="43" spans="1:28">
      <c r="A43" s="42"/>
      <c r="B43" s="44"/>
      <c r="C43" s="45"/>
      <c r="D43" s="45"/>
      <c r="E43" s="45"/>
    </row>
    <row r="44" spans="1:28">
      <c r="A44" s="42"/>
      <c r="B44" s="44"/>
      <c r="C44" s="45"/>
      <c r="D44" s="45"/>
      <c r="E44" s="45"/>
    </row>
    <row r="45" spans="1:28">
      <c r="A45" s="48"/>
      <c r="B45" s="52"/>
      <c r="C45" s="49"/>
      <c r="D45" s="49"/>
      <c r="E45" s="49"/>
    </row>
    <row r="46" spans="1:28">
      <c r="A46" s="71"/>
      <c r="B46" s="71"/>
      <c r="C46" s="71"/>
      <c r="D46" s="71"/>
      <c r="E46" s="71"/>
      <c r="F46" s="71"/>
      <c r="G46" s="71"/>
      <c r="H46" s="71"/>
      <c r="I46" s="71"/>
      <c r="J46" s="71"/>
      <c r="K46" s="71"/>
      <c r="L46" s="71"/>
      <c r="M46" s="71"/>
      <c r="N46" s="71"/>
      <c r="O46" s="71"/>
      <c r="P46" s="71"/>
      <c r="Q46" s="71"/>
      <c r="R46" s="71"/>
      <c r="S46" s="71"/>
      <c r="T46" s="71"/>
      <c r="U46" s="71"/>
      <c r="V46" s="71"/>
      <c r="W46" s="71"/>
      <c r="X46" s="71"/>
      <c r="Y46" s="71"/>
      <c r="Z46" s="71"/>
      <c r="AA46" s="71"/>
      <c r="AB46" s="71"/>
    </row>
    <row r="47" spans="1:28">
      <c r="A47" s="70"/>
      <c r="B47" s="70"/>
      <c r="C47" s="70"/>
      <c r="D47" s="70"/>
      <c r="E47" s="70"/>
      <c r="F47" s="70"/>
      <c r="G47" s="70"/>
      <c r="H47" s="70"/>
      <c r="I47" s="70"/>
      <c r="J47" s="70"/>
      <c r="K47" s="70"/>
      <c r="L47" s="70"/>
      <c r="M47" s="70"/>
      <c r="N47" s="70"/>
      <c r="O47" s="70"/>
      <c r="P47" s="70"/>
      <c r="Q47" s="70"/>
      <c r="R47" s="70"/>
      <c r="S47" s="70"/>
      <c r="T47" s="70"/>
      <c r="U47" s="70"/>
      <c r="V47" s="70"/>
      <c r="W47" s="70"/>
      <c r="X47" s="70"/>
      <c r="Y47" s="70"/>
      <c r="Z47" s="70"/>
      <c r="AA47" s="70"/>
      <c r="AB47" s="70"/>
    </row>
    <row r="48" spans="1:28">
      <c r="A48" s="38"/>
      <c r="B48" s="38"/>
      <c r="C48" s="38"/>
    </row>
    <row r="49" spans="1:28">
      <c r="A49" s="48"/>
      <c r="B49" s="52"/>
      <c r="C49" s="49"/>
    </row>
    <row r="50" spans="1:28">
      <c r="A50" s="71"/>
      <c r="B50" s="71"/>
      <c r="C50" s="71"/>
      <c r="D50" s="71"/>
      <c r="E50" s="71"/>
      <c r="F50" s="71"/>
      <c r="G50" s="71"/>
      <c r="H50" s="71"/>
      <c r="I50" s="71"/>
      <c r="J50" s="71"/>
      <c r="K50" s="71"/>
      <c r="L50" s="71"/>
      <c r="M50" s="71"/>
      <c r="N50" s="71"/>
      <c r="O50" s="71"/>
      <c r="P50" s="71"/>
      <c r="Q50" s="71"/>
      <c r="R50" s="71"/>
      <c r="S50" s="71"/>
      <c r="T50" s="71"/>
      <c r="U50" s="71"/>
      <c r="V50" s="71"/>
      <c r="W50" s="71"/>
      <c r="X50" s="71"/>
      <c r="Y50" s="71"/>
      <c r="Z50" s="71"/>
      <c r="AA50" s="71"/>
      <c r="AB50" s="71"/>
    </row>
    <row r="51" spans="1:28">
      <c r="A51" s="70"/>
      <c r="B51" s="70"/>
      <c r="C51" s="70"/>
      <c r="D51" s="70"/>
      <c r="E51" s="70"/>
      <c r="F51" s="70"/>
      <c r="G51" s="70"/>
      <c r="H51" s="70"/>
      <c r="I51" s="70"/>
      <c r="J51" s="70"/>
      <c r="K51" s="70"/>
      <c r="L51" s="70"/>
      <c r="M51" s="70"/>
      <c r="N51" s="70"/>
      <c r="O51" s="70"/>
      <c r="P51" s="70"/>
      <c r="Q51" s="70"/>
      <c r="R51" s="70"/>
      <c r="S51" s="70"/>
      <c r="T51" s="70"/>
      <c r="U51" s="70"/>
      <c r="V51" s="70"/>
      <c r="W51" s="70"/>
      <c r="X51" s="70"/>
      <c r="Y51" s="70"/>
      <c r="Z51" s="70"/>
      <c r="AA51" s="70"/>
      <c r="AB51" s="70"/>
    </row>
    <row r="52" spans="1:28">
      <c r="A52" s="38"/>
      <c r="B52" s="38"/>
      <c r="C52" s="38"/>
      <c r="D52" s="38"/>
      <c r="E52" s="38"/>
    </row>
    <row r="53" spans="1:28">
      <c r="A53" s="48"/>
      <c r="B53" s="52"/>
      <c r="C53" s="49"/>
      <c r="D53" s="49"/>
      <c r="E53" s="49"/>
    </row>
    <row r="54" spans="1:28">
      <c r="A54" s="71"/>
      <c r="B54" s="71"/>
      <c r="C54" s="71"/>
      <c r="D54" s="71"/>
      <c r="E54" s="71"/>
      <c r="F54" s="71"/>
      <c r="G54" s="71"/>
      <c r="H54" s="71"/>
      <c r="I54" s="71"/>
      <c r="J54" s="71"/>
      <c r="K54" s="71"/>
      <c r="L54" s="71"/>
      <c r="M54" s="71"/>
      <c r="N54" s="71"/>
      <c r="O54" s="71"/>
      <c r="P54" s="71"/>
      <c r="Q54" s="71"/>
      <c r="R54" s="71"/>
      <c r="S54" s="71"/>
      <c r="T54" s="71"/>
      <c r="U54" s="71"/>
      <c r="V54" s="71"/>
      <c r="W54" s="71"/>
      <c r="X54" s="71"/>
      <c r="Y54" s="71"/>
      <c r="Z54" s="71"/>
      <c r="AA54" s="71"/>
      <c r="AB54" s="71"/>
    </row>
    <row r="55" spans="1:28">
      <c r="A55" s="70"/>
      <c r="B55" s="70"/>
      <c r="C55" s="70"/>
      <c r="D55" s="70"/>
      <c r="E55" s="70"/>
      <c r="F55" s="70"/>
      <c r="G55" s="70"/>
      <c r="H55" s="70"/>
      <c r="I55" s="70"/>
      <c r="J55" s="70"/>
      <c r="K55" s="70"/>
      <c r="L55" s="70"/>
      <c r="M55" s="70"/>
      <c r="N55" s="70"/>
      <c r="O55" s="70"/>
      <c r="P55" s="70"/>
      <c r="Q55" s="70"/>
      <c r="R55" s="70"/>
      <c r="S55" s="70"/>
      <c r="T55" s="70"/>
      <c r="U55" s="70"/>
      <c r="V55" s="70"/>
      <c r="W55" s="70"/>
      <c r="X55" s="70"/>
      <c r="Y55" s="70"/>
      <c r="Z55" s="70"/>
      <c r="AA55" s="70"/>
      <c r="AB55" s="70"/>
    </row>
    <row r="56" spans="1:28">
      <c r="A56" s="38"/>
      <c r="B56" s="38"/>
      <c r="C56" s="38"/>
      <c r="D56" s="38"/>
      <c r="E56" s="38"/>
      <c r="F56" s="38"/>
      <c r="G56" s="38"/>
      <c r="H56" s="38"/>
      <c r="I56" s="38"/>
      <c r="J56" s="38"/>
      <c r="K56" s="38"/>
      <c r="L56" s="38"/>
      <c r="M56" s="38"/>
    </row>
    <row r="57" spans="1:28">
      <c r="A57" s="42"/>
      <c r="B57" s="42"/>
      <c r="C57" s="42"/>
      <c r="D57" s="53"/>
      <c r="E57" s="42"/>
      <c r="F57" s="42"/>
      <c r="G57" s="42"/>
      <c r="H57" s="42"/>
      <c r="I57" s="44"/>
      <c r="J57" s="42"/>
      <c r="K57" s="45"/>
      <c r="L57" s="45"/>
      <c r="M57" s="45"/>
    </row>
    <row r="58" spans="1:28">
      <c r="A58" s="42"/>
      <c r="B58" s="42"/>
      <c r="C58" s="42"/>
      <c r="D58" s="53"/>
      <c r="E58" s="42"/>
      <c r="F58" s="42"/>
      <c r="G58" s="42"/>
      <c r="H58" s="42"/>
      <c r="I58" s="44"/>
      <c r="J58" s="42"/>
      <c r="K58" s="45"/>
      <c r="L58" s="45"/>
      <c r="M58" s="45"/>
    </row>
    <row r="59" spans="1:28">
      <c r="A59" s="42"/>
      <c r="B59" s="42"/>
      <c r="C59" s="42"/>
      <c r="D59" s="53"/>
      <c r="E59" s="42"/>
      <c r="F59" s="42"/>
      <c r="G59" s="42"/>
      <c r="H59" s="42"/>
      <c r="I59" s="44"/>
      <c r="J59" s="42"/>
      <c r="K59" s="45"/>
      <c r="L59" s="45"/>
      <c r="M59" s="45"/>
    </row>
    <row r="60" spans="1:28">
      <c r="A60" s="42"/>
      <c r="B60" s="42"/>
      <c r="C60" s="42"/>
      <c r="D60" s="53"/>
      <c r="E60" s="42"/>
      <c r="F60" s="42"/>
      <c r="G60" s="42"/>
      <c r="H60" s="42"/>
      <c r="I60" s="44"/>
      <c r="J60" s="42"/>
      <c r="K60" s="45"/>
      <c r="L60" s="45"/>
      <c r="M60" s="45"/>
    </row>
    <row r="61" spans="1:28">
      <c r="A61" s="42"/>
      <c r="B61" s="42"/>
      <c r="C61" s="42"/>
      <c r="D61" s="53"/>
      <c r="E61" s="42"/>
      <c r="F61" s="42"/>
      <c r="G61" s="42"/>
      <c r="H61" s="42"/>
      <c r="I61" s="44"/>
      <c r="J61" s="42"/>
      <c r="K61" s="45"/>
      <c r="L61" s="45"/>
      <c r="M61" s="45"/>
    </row>
    <row r="62" spans="1:28">
      <c r="A62" s="42"/>
      <c r="B62" s="42"/>
      <c r="C62" s="42"/>
      <c r="D62" s="53"/>
      <c r="E62" s="42"/>
      <c r="F62" s="42"/>
      <c r="G62" s="42"/>
      <c r="H62" s="42"/>
      <c r="I62" s="44"/>
      <c r="J62" s="42"/>
      <c r="K62" s="45"/>
      <c r="L62" s="45"/>
      <c r="M62" s="45"/>
    </row>
    <row r="63" spans="1:28">
      <c r="A63" s="42"/>
      <c r="B63" s="42"/>
      <c r="C63" s="42"/>
      <c r="D63" s="53"/>
      <c r="E63" s="42"/>
      <c r="F63" s="42"/>
      <c r="G63" s="42"/>
      <c r="H63" s="42"/>
      <c r="I63" s="44"/>
      <c r="J63" s="42"/>
      <c r="K63" s="45"/>
      <c r="L63" s="45"/>
      <c r="M63" s="45"/>
    </row>
    <row r="64" spans="1:28">
      <c r="A64" s="42"/>
      <c r="B64" s="42"/>
      <c r="C64" s="42"/>
      <c r="D64" s="53"/>
      <c r="E64" s="42"/>
      <c r="F64" s="42"/>
      <c r="G64" s="42"/>
      <c r="H64" s="42"/>
      <c r="I64" s="44"/>
      <c r="J64" s="42"/>
      <c r="K64" s="45"/>
      <c r="L64" s="45"/>
      <c r="M64" s="45"/>
    </row>
    <row r="65" spans="1:28">
      <c r="A65" s="42"/>
      <c r="B65" s="42"/>
      <c r="C65" s="42"/>
      <c r="D65" s="53"/>
      <c r="E65" s="42"/>
      <c r="F65" s="42"/>
      <c r="G65" s="42"/>
      <c r="H65" s="42"/>
      <c r="I65" s="44"/>
      <c r="J65" s="42"/>
      <c r="K65" s="45"/>
      <c r="L65" s="45"/>
      <c r="M65" s="45"/>
    </row>
    <row r="66" spans="1:28">
      <c r="A66" s="42"/>
      <c r="B66" s="42"/>
      <c r="C66" s="42"/>
      <c r="D66" s="53"/>
      <c r="E66" s="42"/>
      <c r="F66" s="42"/>
      <c r="G66" s="42"/>
      <c r="H66" s="42"/>
      <c r="I66" s="44"/>
      <c r="J66" s="42"/>
      <c r="K66" s="45"/>
      <c r="L66" s="45"/>
      <c r="M66" s="45"/>
    </row>
    <row r="67" spans="1:28">
      <c r="A67" s="48"/>
      <c r="B67" s="48"/>
      <c r="C67" s="48"/>
      <c r="D67" s="21"/>
      <c r="E67" s="48"/>
      <c r="F67" s="48"/>
      <c r="G67" s="48"/>
      <c r="H67" s="48"/>
      <c r="I67" s="52"/>
      <c r="J67" s="48"/>
      <c r="K67" s="49"/>
      <c r="L67" s="49"/>
      <c r="M67" s="49"/>
    </row>
    <row r="68" spans="1:28">
      <c r="A68" s="71"/>
      <c r="B68" s="71"/>
      <c r="C68" s="71"/>
      <c r="D68" s="71"/>
      <c r="E68" s="71"/>
      <c r="F68" s="71"/>
      <c r="G68" s="71"/>
      <c r="H68" s="71"/>
      <c r="I68" s="71"/>
      <c r="J68" s="71"/>
      <c r="K68" s="71"/>
      <c r="L68" s="71"/>
      <c r="M68" s="71"/>
      <c r="N68" s="71"/>
      <c r="O68" s="71"/>
      <c r="P68" s="71"/>
      <c r="Q68" s="71"/>
      <c r="R68" s="71"/>
      <c r="S68" s="71"/>
      <c r="T68" s="71"/>
      <c r="U68" s="71"/>
      <c r="V68" s="71"/>
      <c r="W68" s="71"/>
      <c r="X68" s="71"/>
      <c r="Y68" s="71"/>
      <c r="Z68" s="71"/>
      <c r="AA68" s="71"/>
      <c r="AB68" s="71"/>
    </row>
    <row r="69" spans="1:28">
      <c r="A69" s="70"/>
      <c r="B69" s="70"/>
      <c r="C69" s="70"/>
      <c r="D69" s="70"/>
      <c r="E69" s="70"/>
      <c r="F69" s="70"/>
      <c r="G69" s="70"/>
      <c r="H69" s="70"/>
      <c r="I69" s="70"/>
      <c r="J69" s="70"/>
      <c r="K69" s="70"/>
      <c r="L69" s="70"/>
      <c r="M69" s="70"/>
      <c r="N69" s="70"/>
      <c r="O69" s="70"/>
      <c r="P69" s="70"/>
      <c r="Q69" s="70"/>
      <c r="R69" s="70"/>
      <c r="S69" s="70"/>
      <c r="T69" s="70"/>
      <c r="U69" s="70"/>
      <c r="V69" s="70"/>
      <c r="W69" s="70"/>
      <c r="X69" s="70"/>
      <c r="Y69" s="70"/>
      <c r="Z69" s="70"/>
      <c r="AA69" s="70"/>
      <c r="AB69" s="70"/>
    </row>
    <row r="70" spans="1:28">
      <c r="A70" s="38"/>
      <c r="B70" s="38"/>
      <c r="C70" s="38"/>
      <c r="D70" s="38"/>
      <c r="E70" s="38"/>
      <c r="F70" s="38"/>
      <c r="G70" s="38"/>
    </row>
    <row r="71" spans="1:28">
      <c r="A71" s="40"/>
      <c r="B71" s="42"/>
      <c r="C71" s="44"/>
      <c r="D71" s="42"/>
      <c r="E71" s="45"/>
      <c r="F71" s="45"/>
      <c r="G71" s="45"/>
    </row>
    <row r="72" spans="1:28">
      <c r="A72" s="78"/>
      <c r="B72" s="79"/>
      <c r="C72" s="44"/>
      <c r="D72" s="42"/>
      <c r="E72" s="45"/>
      <c r="F72" s="45"/>
      <c r="G72" s="45"/>
    </row>
    <row r="73" spans="1:28">
      <c r="A73" s="80"/>
      <c r="B73" s="81"/>
      <c r="C73" s="52"/>
      <c r="D73" s="48"/>
      <c r="E73" s="49"/>
      <c r="F73" s="49"/>
      <c r="G73" s="49"/>
    </row>
    <row r="74" spans="1:28">
      <c r="A74" s="71"/>
      <c r="B74" s="71"/>
      <c r="C74" s="71"/>
      <c r="D74" s="71"/>
      <c r="E74" s="71"/>
      <c r="F74" s="71"/>
      <c r="G74" s="71"/>
      <c r="H74" s="71"/>
      <c r="I74" s="71"/>
      <c r="J74" s="71"/>
      <c r="K74" s="71"/>
      <c r="L74" s="71"/>
      <c r="M74" s="71"/>
      <c r="N74" s="71"/>
      <c r="O74" s="71"/>
      <c r="P74" s="71"/>
      <c r="Q74" s="71"/>
      <c r="R74" s="71"/>
      <c r="S74" s="71"/>
      <c r="T74" s="71"/>
      <c r="U74" s="71"/>
      <c r="V74" s="71"/>
      <c r="W74" s="71"/>
      <c r="X74" s="71"/>
      <c r="Y74" s="71"/>
      <c r="Z74" s="71"/>
      <c r="AA74" s="71"/>
      <c r="AB74" s="71"/>
    </row>
    <row r="75" spans="1:28">
      <c r="A75" s="70"/>
      <c r="B75" s="70"/>
      <c r="C75" s="70"/>
      <c r="D75" s="70"/>
      <c r="E75" s="70"/>
      <c r="F75" s="70"/>
      <c r="G75" s="70"/>
      <c r="H75" s="70"/>
      <c r="I75" s="70"/>
      <c r="J75" s="70"/>
      <c r="K75" s="70"/>
      <c r="L75" s="70"/>
      <c r="M75" s="70"/>
      <c r="N75" s="70"/>
      <c r="O75" s="70"/>
      <c r="P75" s="70"/>
      <c r="Q75" s="70"/>
      <c r="R75" s="70"/>
      <c r="S75" s="70"/>
      <c r="T75" s="70"/>
      <c r="U75" s="70"/>
      <c r="V75" s="70"/>
      <c r="W75" s="70"/>
      <c r="X75" s="70"/>
      <c r="Y75" s="70"/>
      <c r="Z75" s="70"/>
      <c r="AA75" s="70"/>
      <c r="AB75" s="70"/>
    </row>
    <row r="76" spans="1:28" ht="15.75" customHeight="1">
      <c r="A76" s="54"/>
      <c r="B76" s="54"/>
      <c r="C76" s="54"/>
      <c r="D76" s="54"/>
      <c r="E76" s="54"/>
      <c r="F76" s="54"/>
      <c r="G76" s="54"/>
    </row>
    <row r="77" spans="1:28" ht="15.75" customHeight="1">
      <c r="A77" s="75"/>
      <c r="B77" s="76"/>
      <c r="C77" s="76"/>
      <c r="D77" s="76"/>
      <c r="E77" s="76"/>
      <c r="F77" s="77"/>
      <c r="G77" s="55"/>
    </row>
    <row r="78" spans="1:28">
      <c r="A78" s="71"/>
      <c r="B78" s="71"/>
      <c r="C78" s="71"/>
      <c r="D78" s="71"/>
      <c r="E78" s="71"/>
      <c r="F78" s="71"/>
      <c r="G78" s="71"/>
      <c r="H78" s="71"/>
      <c r="I78" s="71"/>
      <c r="J78" s="71"/>
      <c r="K78" s="71"/>
      <c r="L78" s="71"/>
      <c r="M78" s="71"/>
      <c r="N78" s="71"/>
      <c r="O78" s="71"/>
      <c r="P78" s="71"/>
      <c r="Q78" s="71"/>
      <c r="R78" s="71"/>
      <c r="S78" s="71"/>
      <c r="T78" s="71"/>
      <c r="U78" s="71"/>
      <c r="V78" s="71"/>
      <c r="W78" s="71"/>
      <c r="X78" s="71"/>
      <c r="Y78" s="71"/>
      <c r="Z78" s="71"/>
      <c r="AA78" s="71"/>
      <c r="AB78" s="71"/>
    </row>
    <row r="79" spans="1:28">
      <c r="A79" s="70"/>
      <c r="B79" s="70"/>
      <c r="C79" s="70"/>
      <c r="D79" s="70"/>
      <c r="E79" s="70"/>
      <c r="F79" s="70"/>
      <c r="G79" s="70"/>
      <c r="H79" s="70"/>
      <c r="I79" s="70"/>
      <c r="J79" s="70"/>
      <c r="K79" s="70"/>
      <c r="L79" s="70"/>
      <c r="M79" s="70"/>
      <c r="N79" s="70"/>
      <c r="O79" s="70"/>
      <c r="P79" s="70"/>
      <c r="Q79" s="70"/>
      <c r="R79" s="70"/>
      <c r="S79" s="70"/>
      <c r="T79" s="70"/>
      <c r="U79" s="70"/>
      <c r="V79" s="70"/>
      <c r="W79" s="70"/>
      <c r="X79" s="70"/>
      <c r="Y79" s="70"/>
      <c r="Z79" s="70"/>
      <c r="AA79" s="70"/>
      <c r="AB79" s="70"/>
    </row>
    <row r="80" spans="1:28" ht="15.75" customHeight="1">
      <c r="A80" s="54"/>
      <c r="B80" s="54"/>
      <c r="C80" s="56"/>
      <c r="D80" s="54"/>
      <c r="E80" s="54"/>
      <c r="F80" s="57"/>
    </row>
    <row r="81" spans="1:6">
      <c r="A81" s="58"/>
      <c r="B81" s="6"/>
      <c r="C81" s="6"/>
      <c r="D81" s="6"/>
      <c r="E81" s="6"/>
      <c r="F81" s="53"/>
    </row>
    <row r="82" spans="1:6">
      <c r="A82" s="75"/>
      <c r="B82" s="76"/>
      <c r="C82" s="76"/>
      <c r="D82" s="76"/>
      <c r="E82" s="77"/>
      <c r="F82" s="59"/>
    </row>
  </sheetData>
  <mergeCells count="26">
    <mergeCell ref="A10:AB10"/>
    <mergeCell ref="A1:A8"/>
    <mergeCell ref="B1:C1"/>
    <mergeCell ref="B2:C2"/>
    <mergeCell ref="B3:C3"/>
    <mergeCell ref="A9:AB9"/>
    <mergeCell ref="A25:AB25"/>
    <mergeCell ref="A26:AB26"/>
    <mergeCell ref="A39:AB39"/>
    <mergeCell ref="A40:AB40"/>
    <mergeCell ref="A46:AB46"/>
    <mergeCell ref="A47:AB47"/>
    <mergeCell ref="A50:AB50"/>
    <mergeCell ref="A51:AB51"/>
    <mergeCell ref="A54:AB54"/>
    <mergeCell ref="A55:AB55"/>
    <mergeCell ref="A82:E82"/>
    <mergeCell ref="A68:AB68"/>
    <mergeCell ref="A69:AB69"/>
    <mergeCell ref="A72:B72"/>
    <mergeCell ref="A73:B73"/>
    <mergeCell ref="A74:AB74"/>
    <mergeCell ref="A75:AB75"/>
    <mergeCell ref="A77:F77"/>
    <mergeCell ref="A78:AB78"/>
    <mergeCell ref="A79:AB7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B97"/>
  <sheetViews>
    <sheetView workbookViewId="0">
      <selection activeCell="C27" sqref="C27"/>
    </sheetView>
  </sheetViews>
  <sheetFormatPr defaultRowHeight="15"/>
  <cols>
    <col min="1" max="1" width="51" style="65" customWidth="1"/>
    <col min="2" max="2" width="45" style="65" customWidth="1"/>
    <col min="3" max="3" width="95.28515625" style="65" customWidth="1"/>
    <col min="4" max="4" width="45.7109375" style="65" customWidth="1"/>
    <col min="5" max="5" width="52.5703125" style="65" customWidth="1"/>
    <col min="6" max="6" width="41.140625" style="65" customWidth="1"/>
    <col min="7" max="7" width="33.5703125" style="65" customWidth="1"/>
    <col min="8" max="8" width="16" style="65" customWidth="1"/>
    <col min="9" max="9" width="14.42578125" style="65" customWidth="1"/>
    <col min="10" max="10" width="13" style="65" customWidth="1"/>
    <col min="11" max="11" width="19" style="65" customWidth="1"/>
    <col min="12" max="12" width="16" style="65" customWidth="1"/>
    <col min="13" max="13" width="20.5703125" style="65" customWidth="1"/>
    <col min="14" max="14" width="4.5703125" style="65" customWidth="1"/>
    <col min="15" max="15" width="5.28515625" style="65" customWidth="1"/>
    <col min="16" max="16" width="6.85546875" style="65" customWidth="1"/>
    <col min="17" max="17" width="6.140625" style="65" customWidth="1"/>
    <col min="18" max="18" width="5.28515625" style="65" customWidth="1"/>
    <col min="19" max="19" width="6.140625" style="65" customWidth="1"/>
    <col min="20" max="20" width="6.85546875" style="65" customWidth="1"/>
    <col min="21" max="24" width="7.5703125" style="65" customWidth="1"/>
    <col min="25" max="25" width="10.7109375" style="65" customWidth="1"/>
    <col min="26" max="27" width="9.140625" style="65" customWidth="1"/>
    <col min="28" max="28" width="10.7109375" style="65" customWidth="1"/>
    <col min="29" max="16384" width="9.140625" style="65"/>
  </cols>
  <sheetData>
    <row r="1" spans="1:28">
      <c r="A1" s="72" t="s">
        <v>5</v>
      </c>
      <c r="B1" s="73" t="s">
        <v>28</v>
      </c>
      <c r="C1" s="73"/>
    </row>
    <row r="2" spans="1:28" ht="20.25">
      <c r="A2" s="72"/>
      <c r="B2" s="74" t="s">
        <v>29</v>
      </c>
      <c r="C2" s="74"/>
    </row>
    <row r="3" spans="1:28">
      <c r="A3" s="72"/>
      <c r="B3" s="73" t="s">
        <v>28</v>
      </c>
      <c r="C3" s="73"/>
    </row>
    <row r="4" spans="1:28">
      <c r="A4" s="72"/>
      <c r="B4" s="66" t="s">
        <v>213</v>
      </c>
      <c r="C4" s="66"/>
    </row>
    <row r="5" spans="1:28">
      <c r="A5" s="72"/>
      <c r="B5" s="66" t="s">
        <v>214</v>
      </c>
      <c r="C5" s="66"/>
    </row>
    <row r="6" spans="1:28">
      <c r="A6" s="72"/>
      <c r="B6" s="66" t="s">
        <v>216</v>
      </c>
      <c r="C6" s="66" t="s">
        <v>217</v>
      </c>
    </row>
    <row r="7" spans="1:28">
      <c r="A7" s="72"/>
      <c r="B7" s="66" t="s">
        <v>218</v>
      </c>
      <c r="C7" s="66" t="s">
        <v>353</v>
      </c>
    </row>
    <row r="8" spans="1:28">
      <c r="A8" s="72"/>
      <c r="B8" s="66" t="s">
        <v>220</v>
      </c>
      <c r="C8" s="66"/>
    </row>
    <row r="9" spans="1:28">
      <c r="A9" s="71" t="s">
        <v>5</v>
      </c>
      <c r="B9" s="71"/>
      <c r="C9" s="71"/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  <c r="U9" s="71"/>
      <c r="V9" s="71"/>
      <c r="W9" s="71"/>
      <c r="X9" s="71"/>
      <c r="Y9" s="71"/>
      <c r="Z9" s="71"/>
      <c r="AA9" s="71"/>
      <c r="AB9" s="71"/>
    </row>
    <row r="10" spans="1:28">
      <c r="A10" s="71" t="s">
        <v>5</v>
      </c>
      <c r="B10" s="71"/>
      <c r="C10" s="71"/>
      <c r="D10" s="71"/>
      <c r="E10" s="71"/>
      <c r="F10" s="71"/>
      <c r="G10" s="71"/>
      <c r="H10" s="71"/>
      <c r="I10" s="71"/>
      <c r="J10" s="71"/>
      <c r="K10" s="71"/>
      <c r="L10" s="71"/>
      <c r="M10" s="71"/>
      <c r="N10" s="71"/>
      <c r="O10" s="71"/>
      <c r="P10" s="71"/>
      <c r="Q10" s="71"/>
      <c r="R10" s="71"/>
      <c r="S10" s="71"/>
      <c r="T10" s="71"/>
      <c r="U10" s="71"/>
      <c r="V10" s="71"/>
      <c r="W10" s="71"/>
      <c r="X10" s="71"/>
      <c r="Y10" s="71"/>
      <c r="Z10" s="71"/>
      <c r="AA10" s="71"/>
      <c r="AB10" s="71"/>
    </row>
    <row r="11" spans="1:28" ht="21.95" customHeight="1">
      <c r="A11" s="38" t="s">
        <v>30</v>
      </c>
      <c r="B11" s="38" t="s">
        <v>31</v>
      </c>
      <c r="C11" s="38" t="s">
        <v>32</v>
      </c>
      <c r="D11" s="38" t="s">
        <v>33</v>
      </c>
      <c r="E11" s="38" t="s">
        <v>34</v>
      </c>
      <c r="F11" s="38" t="s">
        <v>35</v>
      </c>
      <c r="G11" s="38" t="s">
        <v>36</v>
      </c>
      <c r="H11" s="38" t="s">
        <v>37</v>
      </c>
      <c r="I11" s="38" t="s">
        <v>38</v>
      </c>
      <c r="J11" s="38" t="s">
        <v>39</v>
      </c>
      <c r="K11" s="38" t="s">
        <v>40</v>
      </c>
      <c r="L11" s="38" t="s">
        <v>41</v>
      </c>
      <c r="M11" s="38" t="s">
        <v>42</v>
      </c>
      <c r="N11" s="38" t="s">
        <v>43</v>
      </c>
      <c r="O11" s="38" t="s">
        <v>44</v>
      </c>
      <c r="P11" s="38" t="s">
        <v>45</v>
      </c>
      <c r="Q11" s="38" t="s">
        <v>46</v>
      </c>
      <c r="R11" s="38" t="s">
        <v>47</v>
      </c>
      <c r="S11" s="38" t="s">
        <v>48</v>
      </c>
      <c r="T11" s="38" t="s">
        <v>49</v>
      </c>
      <c r="U11" s="38" t="s">
        <v>50</v>
      </c>
      <c r="V11" s="38" t="s">
        <v>51</v>
      </c>
      <c r="W11" s="38" t="s">
        <v>52</v>
      </c>
      <c r="X11" s="38" t="s">
        <v>53</v>
      </c>
      <c r="Y11" s="38" t="s">
        <v>54</v>
      </c>
      <c r="Z11" s="38" t="s">
        <v>55</v>
      </c>
      <c r="AA11" s="38" t="s">
        <v>56</v>
      </c>
      <c r="AB11" s="38" t="s">
        <v>57</v>
      </c>
    </row>
    <row r="12" spans="1:28" ht="22.35" customHeight="1">
      <c r="A12" s="39" t="s">
        <v>354</v>
      </c>
      <c r="B12" s="6"/>
      <c r="C12" s="6"/>
      <c r="D12" s="6" t="str">
        <f>MID(AA12,7,999)</f>
        <v>Т054ТВ 799</v>
      </c>
      <c r="E12" s="40">
        <v>44052.734548611108</v>
      </c>
      <c r="F12" s="41">
        <v>44052.734548611108</v>
      </c>
      <c r="G12" s="42"/>
      <c r="H12" s="42"/>
      <c r="I12" s="42"/>
      <c r="J12" s="43"/>
      <c r="K12" s="42" t="s">
        <v>60</v>
      </c>
      <c r="L12" s="44">
        <v>300</v>
      </c>
      <c r="M12" s="42" t="s">
        <v>61</v>
      </c>
      <c r="N12" s="45"/>
      <c r="O12" s="45"/>
      <c r="P12" s="45"/>
      <c r="Q12" s="45"/>
      <c r="R12" s="46"/>
      <c r="S12" s="45"/>
      <c r="T12" s="42"/>
      <c r="U12" s="43"/>
      <c r="V12" s="43"/>
      <c r="W12" s="42"/>
      <c r="X12" s="42"/>
      <c r="Y12" s="42"/>
      <c r="Z12" s="42"/>
      <c r="AA12" s="47" t="s">
        <v>355</v>
      </c>
      <c r="AB12" s="42" t="s">
        <v>356</v>
      </c>
    </row>
    <row r="13" spans="1:28" ht="22.35" customHeight="1">
      <c r="A13" s="39" t="s">
        <v>357</v>
      </c>
      <c r="B13" s="6"/>
      <c r="C13" s="6"/>
      <c r="D13" s="6" t="str">
        <f t="shared" ref="D13:D30" si="0">MID(AA13,7,999)</f>
        <v>С484ТА 799</v>
      </c>
      <c r="E13" s="40">
        <v>44052.597962962966</v>
      </c>
      <c r="F13" s="41">
        <v>44052.597962962966</v>
      </c>
      <c r="G13" s="42"/>
      <c r="H13" s="42"/>
      <c r="I13" s="42"/>
      <c r="J13" s="43"/>
      <c r="K13" s="42" t="s">
        <v>235</v>
      </c>
      <c r="L13" s="44">
        <v>300</v>
      </c>
      <c r="M13" s="42" t="s">
        <v>61</v>
      </c>
      <c r="N13" s="45"/>
      <c r="O13" s="45"/>
      <c r="P13" s="45"/>
      <c r="Q13" s="45"/>
      <c r="R13" s="46"/>
      <c r="S13" s="45"/>
      <c r="T13" s="42"/>
      <c r="U13" s="43"/>
      <c r="V13" s="43"/>
      <c r="W13" s="42"/>
      <c r="X13" s="42"/>
      <c r="Y13" s="42"/>
      <c r="Z13" s="42"/>
      <c r="AA13" s="47" t="s">
        <v>358</v>
      </c>
      <c r="AB13" s="42" t="s">
        <v>359</v>
      </c>
    </row>
    <row r="14" spans="1:28" ht="22.35" customHeight="1">
      <c r="A14" s="39" t="s">
        <v>360</v>
      </c>
      <c r="B14" s="6"/>
      <c r="C14" s="6"/>
      <c r="D14" s="6" t="str">
        <f t="shared" si="0"/>
        <v>Е683ТВ 799</v>
      </c>
      <c r="E14" s="40">
        <v>44052.718657407408</v>
      </c>
      <c r="F14" s="41">
        <v>44052.718657407408</v>
      </c>
      <c r="G14" s="42"/>
      <c r="H14" s="42"/>
      <c r="I14" s="42"/>
      <c r="J14" s="43"/>
      <c r="K14" s="42" t="s">
        <v>60</v>
      </c>
      <c r="L14" s="44">
        <v>200</v>
      </c>
      <c r="M14" s="42" t="s">
        <v>61</v>
      </c>
      <c r="N14" s="45"/>
      <c r="O14" s="45"/>
      <c r="P14" s="45"/>
      <c r="Q14" s="45"/>
      <c r="R14" s="46"/>
      <c r="S14" s="45"/>
      <c r="T14" s="42"/>
      <c r="U14" s="43"/>
      <c r="V14" s="43"/>
      <c r="W14" s="42"/>
      <c r="X14" s="42"/>
      <c r="Y14" s="42"/>
      <c r="Z14" s="42"/>
      <c r="AA14" s="47" t="s">
        <v>361</v>
      </c>
      <c r="AB14" s="42" t="s">
        <v>362</v>
      </c>
    </row>
    <row r="15" spans="1:28" ht="22.35" customHeight="1">
      <c r="A15" s="39" t="s">
        <v>363</v>
      </c>
      <c r="B15" s="6"/>
      <c r="C15" s="6"/>
      <c r="D15" s="6" t="str">
        <f t="shared" si="0"/>
        <v>Е232ТВ 799</v>
      </c>
      <c r="E15" s="40">
        <v>44052.557291666664</v>
      </c>
      <c r="F15" s="41">
        <v>44052.557291666664</v>
      </c>
      <c r="G15" s="42"/>
      <c r="H15" s="42"/>
      <c r="I15" s="42"/>
      <c r="J15" s="43"/>
      <c r="K15" s="42" t="s">
        <v>235</v>
      </c>
      <c r="L15" s="44">
        <v>200</v>
      </c>
      <c r="M15" s="42" t="s">
        <v>61</v>
      </c>
      <c r="N15" s="45"/>
      <c r="O15" s="45"/>
      <c r="P15" s="45"/>
      <c r="Q15" s="45"/>
      <c r="R15" s="46"/>
      <c r="S15" s="45"/>
      <c r="T15" s="42"/>
      <c r="U15" s="43"/>
      <c r="V15" s="43"/>
      <c r="W15" s="42"/>
      <c r="X15" s="42"/>
      <c r="Y15" s="42"/>
      <c r="Z15" s="42"/>
      <c r="AA15" s="47" t="s">
        <v>364</v>
      </c>
      <c r="AB15" s="42" t="s">
        <v>365</v>
      </c>
    </row>
    <row r="16" spans="1:28" ht="22.35" customHeight="1">
      <c r="A16" s="39" t="s">
        <v>366</v>
      </c>
      <c r="B16" s="6"/>
      <c r="C16" s="6"/>
      <c r="D16" s="6" t="str">
        <f t="shared" si="0"/>
        <v>Е017ТВ 799</v>
      </c>
      <c r="E16" s="40">
        <v>44052.680578703701</v>
      </c>
      <c r="F16" s="41">
        <v>44052.680578703701</v>
      </c>
      <c r="G16" s="42"/>
      <c r="H16" s="42"/>
      <c r="I16" s="42"/>
      <c r="J16" s="43"/>
      <c r="K16" s="42" t="s">
        <v>235</v>
      </c>
      <c r="L16" s="44">
        <v>350</v>
      </c>
      <c r="M16" s="42" t="s">
        <v>61</v>
      </c>
      <c r="N16" s="45"/>
      <c r="O16" s="45"/>
      <c r="P16" s="45"/>
      <c r="Q16" s="45"/>
      <c r="R16" s="46"/>
      <c r="S16" s="45"/>
      <c r="T16" s="42"/>
      <c r="U16" s="43"/>
      <c r="V16" s="43"/>
      <c r="W16" s="42"/>
      <c r="X16" s="42"/>
      <c r="Y16" s="42"/>
      <c r="Z16" s="42"/>
      <c r="AA16" s="47" t="s">
        <v>367</v>
      </c>
      <c r="AB16" s="42" t="s">
        <v>368</v>
      </c>
    </row>
    <row r="17" spans="1:28" ht="22.35" customHeight="1">
      <c r="A17" s="39" t="s">
        <v>369</v>
      </c>
      <c r="B17" s="6"/>
      <c r="C17" s="6"/>
      <c r="D17" s="6" t="str">
        <f t="shared" si="0"/>
        <v>Е072ТВ 799</v>
      </c>
      <c r="E17" s="40">
        <v>44052.360752314817</v>
      </c>
      <c r="F17" s="41">
        <v>44052.360752314817</v>
      </c>
      <c r="G17" s="42"/>
      <c r="H17" s="42"/>
      <c r="I17" s="42"/>
      <c r="J17" s="43"/>
      <c r="K17" s="42" t="s">
        <v>235</v>
      </c>
      <c r="L17" s="44">
        <v>200</v>
      </c>
      <c r="M17" s="42" t="s">
        <v>61</v>
      </c>
      <c r="N17" s="45"/>
      <c r="O17" s="45"/>
      <c r="P17" s="45"/>
      <c r="Q17" s="45"/>
      <c r="R17" s="46"/>
      <c r="S17" s="45"/>
      <c r="T17" s="42"/>
      <c r="U17" s="43"/>
      <c r="V17" s="43"/>
      <c r="W17" s="42"/>
      <c r="X17" s="42"/>
      <c r="Y17" s="42"/>
      <c r="Z17" s="42"/>
      <c r="AA17" s="47" t="s">
        <v>370</v>
      </c>
      <c r="AB17" s="42" t="s">
        <v>371</v>
      </c>
    </row>
    <row r="18" spans="1:28" ht="22.35" customHeight="1">
      <c r="A18" s="39" t="s">
        <v>369</v>
      </c>
      <c r="B18" s="6"/>
      <c r="C18" s="6"/>
      <c r="D18" s="6" t="str">
        <f t="shared" si="0"/>
        <v>Е072ТВ 799</v>
      </c>
      <c r="E18" s="40">
        <v>44052.365358796298</v>
      </c>
      <c r="F18" s="41">
        <v>44052.365358796298</v>
      </c>
      <c r="G18" s="42"/>
      <c r="H18" s="42"/>
      <c r="I18" s="42"/>
      <c r="J18" s="43"/>
      <c r="K18" s="42" t="s">
        <v>235</v>
      </c>
      <c r="L18" s="44">
        <v>170.02</v>
      </c>
      <c r="M18" s="42" t="s">
        <v>61</v>
      </c>
      <c r="N18" s="45"/>
      <c r="O18" s="45"/>
      <c r="P18" s="45"/>
      <c r="Q18" s="45"/>
      <c r="R18" s="46"/>
      <c r="S18" s="45"/>
      <c r="T18" s="42"/>
      <c r="U18" s="43"/>
      <c r="V18" s="43"/>
      <c r="W18" s="42"/>
      <c r="X18" s="42"/>
      <c r="Y18" s="42"/>
      <c r="Z18" s="42"/>
      <c r="AA18" s="47" t="s">
        <v>370</v>
      </c>
      <c r="AB18" s="42" t="s">
        <v>372</v>
      </c>
    </row>
    <row r="19" spans="1:28" ht="22.35" customHeight="1">
      <c r="A19" s="39" t="s">
        <v>373</v>
      </c>
      <c r="B19" s="6"/>
      <c r="C19" s="6"/>
      <c r="D19" s="6" t="str">
        <f t="shared" si="0"/>
        <v>Е195ТВ 799</v>
      </c>
      <c r="E19" s="40">
        <v>44052.709374999999</v>
      </c>
      <c r="F19" s="41">
        <v>44052.709374999999</v>
      </c>
      <c r="G19" s="42"/>
      <c r="H19" s="42"/>
      <c r="I19" s="42"/>
      <c r="J19" s="43"/>
      <c r="K19" s="42" t="s">
        <v>60</v>
      </c>
      <c r="L19" s="44">
        <v>200</v>
      </c>
      <c r="M19" s="42" t="s">
        <v>61</v>
      </c>
      <c r="N19" s="45"/>
      <c r="O19" s="45"/>
      <c r="P19" s="45"/>
      <c r="Q19" s="45"/>
      <c r="R19" s="46"/>
      <c r="S19" s="45"/>
      <c r="T19" s="42"/>
      <c r="U19" s="43"/>
      <c r="V19" s="43"/>
      <c r="W19" s="42"/>
      <c r="X19" s="42"/>
      <c r="Y19" s="42"/>
      <c r="Z19" s="42"/>
      <c r="AA19" s="47" t="s">
        <v>374</v>
      </c>
      <c r="AB19" s="42" t="s">
        <v>375</v>
      </c>
    </row>
    <row r="20" spans="1:28" ht="22.35" customHeight="1">
      <c r="A20" s="39" t="s">
        <v>376</v>
      </c>
      <c r="B20" s="6"/>
      <c r="C20" s="6"/>
      <c r="D20" s="6" t="str">
        <f t="shared" si="0"/>
        <v>Е074ТВ 799</v>
      </c>
      <c r="E20" s="40">
        <v>44052.676469907405</v>
      </c>
      <c r="F20" s="41">
        <v>44052.676469907405</v>
      </c>
      <c r="G20" s="42"/>
      <c r="H20" s="42"/>
      <c r="I20" s="42"/>
      <c r="J20" s="43"/>
      <c r="K20" s="42" t="s">
        <v>235</v>
      </c>
      <c r="L20" s="44">
        <v>200</v>
      </c>
      <c r="M20" s="42" t="s">
        <v>61</v>
      </c>
      <c r="N20" s="45"/>
      <c r="O20" s="45"/>
      <c r="P20" s="45"/>
      <c r="Q20" s="45"/>
      <c r="R20" s="46"/>
      <c r="S20" s="45"/>
      <c r="T20" s="42"/>
      <c r="U20" s="43"/>
      <c r="V20" s="43"/>
      <c r="W20" s="42"/>
      <c r="X20" s="42"/>
      <c r="Y20" s="42"/>
      <c r="Z20" s="42"/>
      <c r="AA20" s="47" t="s">
        <v>377</v>
      </c>
      <c r="AB20" s="42" t="s">
        <v>378</v>
      </c>
    </row>
    <row r="21" spans="1:28" ht="22.35" customHeight="1">
      <c r="A21" s="39" t="s">
        <v>379</v>
      </c>
      <c r="B21" s="6"/>
      <c r="C21" s="6"/>
      <c r="D21" s="6" t="str">
        <f t="shared" si="0"/>
        <v>Е165ТВ 799</v>
      </c>
      <c r="E21" s="40">
        <v>44052.416377314818</v>
      </c>
      <c r="F21" s="41">
        <v>44052.416377314818</v>
      </c>
      <c r="G21" s="42"/>
      <c r="H21" s="42"/>
      <c r="I21" s="42"/>
      <c r="J21" s="43"/>
      <c r="K21" s="42" t="s">
        <v>60</v>
      </c>
      <c r="L21" s="44">
        <v>190</v>
      </c>
      <c r="M21" s="42" t="s">
        <v>61</v>
      </c>
      <c r="N21" s="45"/>
      <c r="O21" s="45"/>
      <c r="P21" s="45"/>
      <c r="Q21" s="45"/>
      <c r="R21" s="46"/>
      <c r="S21" s="45"/>
      <c r="T21" s="42"/>
      <c r="U21" s="43"/>
      <c r="V21" s="43"/>
      <c r="W21" s="42"/>
      <c r="X21" s="42"/>
      <c r="Y21" s="42"/>
      <c r="Z21" s="42"/>
      <c r="AA21" s="47" t="s">
        <v>380</v>
      </c>
      <c r="AB21" s="42" t="s">
        <v>381</v>
      </c>
    </row>
    <row r="22" spans="1:28" ht="22.35" customHeight="1">
      <c r="A22" s="39" t="s">
        <v>382</v>
      </c>
      <c r="B22" s="6"/>
      <c r="C22" s="6"/>
      <c r="D22" s="6" t="str">
        <f t="shared" si="0"/>
        <v>Е013ТВ 799</v>
      </c>
      <c r="E22" s="40">
        <v>44052.636828703704</v>
      </c>
      <c r="F22" s="41">
        <v>44052.636828703704</v>
      </c>
      <c r="G22" s="42"/>
      <c r="H22" s="42"/>
      <c r="I22" s="42"/>
      <c r="J22" s="43"/>
      <c r="K22" s="42" t="s">
        <v>60</v>
      </c>
      <c r="L22" s="44">
        <v>60</v>
      </c>
      <c r="M22" s="42" t="s">
        <v>61</v>
      </c>
      <c r="N22" s="45"/>
      <c r="O22" s="45"/>
      <c r="P22" s="45"/>
      <c r="Q22" s="45"/>
      <c r="R22" s="46"/>
      <c r="S22" s="45"/>
      <c r="T22" s="42"/>
      <c r="U22" s="43"/>
      <c r="V22" s="43"/>
      <c r="W22" s="42"/>
      <c r="X22" s="42"/>
      <c r="Y22" s="42"/>
      <c r="Z22" s="42"/>
      <c r="AA22" s="47" t="s">
        <v>383</v>
      </c>
      <c r="AB22" s="42" t="s">
        <v>384</v>
      </c>
    </row>
    <row r="23" spans="1:28" ht="22.35" customHeight="1">
      <c r="A23" s="39" t="s">
        <v>385</v>
      </c>
      <c r="B23" s="6"/>
      <c r="C23" s="6"/>
      <c r="D23" s="6" t="str">
        <f t="shared" si="0"/>
        <v>Е037ТВ 799</v>
      </c>
      <c r="E23" s="40">
        <v>44052.304409722223</v>
      </c>
      <c r="F23" s="41">
        <v>44052.304409722223</v>
      </c>
      <c r="G23" s="42"/>
      <c r="H23" s="42"/>
      <c r="I23" s="42"/>
      <c r="J23" s="43"/>
      <c r="K23" s="42" t="s">
        <v>60</v>
      </c>
      <c r="L23" s="44">
        <v>60</v>
      </c>
      <c r="M23" s="42" t="s">
        <v>61</v>
      </c>
      <c r="N23" s="45"/>
      <c r="O23" s="45"/>
      <c r="P23" s="45"/>
      <c r="Q23" s="45"/>
      <c r="R23" s="46"/>
      <c r="S23" s="45"/>
      <c r="T23" s="42"/>
      <c r="U23" s="43"/>
      <c r="V23" s="43"/>
      <c r="W23" s="42"/>
      <c r="X23" s="42"/>
      <c r="Y23" s="42"/>
      <c r="Z23" s="42"/>
      <c r="AA23" s="47" t="s">
        <v>386</v>
      </c>
      <c r="AB23" s="42" t="s">
        <v>387</v>
      </c>
    </row>
    <row r="24" spans="1:28" ht="22.35" customHeight="1">
      <c r="A24" s="39" t="s">
        <v>388</v>
      </c>
      <c r="B24" s="6"/>
      <c r="C24" s="6"/>
      <c r="D24" s="6" t="str">
        <f t="shared" si="0"/>
        <v>Е091ТВ 799</v>
      </c>
      <c r="E24" s="40">
        <v>44052.268182870372</v>
      </c>
      <c r="F24" s="41">
        <v>44052.268182870372</v>
      </c>
      <c r="G24" s="42"/>
      <c r="H24" s="42"/>
      <c r="I24" s="42"/>
      <c r="J24" s="43"/>
      <c r="K24" s="42" t="s">
        <v>60</v>
      </c>
      <c r="L24" s="44">
        <v>50</v>
      </c>
      <c r="M24" s="42" t="s">
        <v>61</v>
      </c>
      <c r="N24" s="45"/>
      <c r="O24" s="45"/>
      <c r="P24" s="45"/>
      <c r="Q24" s="45"/>
      <c r="R24" s="46"/>
      <c r="S24" s="45"/>
      <c r="T24" s="42"/>
      <c r="U24" s="43"/>
      <c r="V24" s="43"/>
      <c r="W24" s="42"/>
      <c r="X24" s="42"/>
      <c r="Y24" s="42"/>
      <c r="Z24" s="42"/>
      <c r="AA24" s="47" t="s">
        <v>389</v>
      </c>
      <c r="AB24" s="42" t="s">
        <v>390</v>
      </c>
    </row>
    <row r="25" spans="1:28" ht="22.35" customHeight="1">
      <c r="A25" s="39" t="s">
        <v>391</v>
      </c>
      <c r="B25" s="6"/>
      <c r="C25" s="6"/>
      <c r="D25" s="6" t="str">
        <f t="shared" si="0"/>
        <v>Е102ТВ 799</v>
      </c>
      <c r="E25" s="40">
        <v>44052.265636574077</v>
      </c>
      <c r="F25" s="41">
        <v>44052.265636574077</v>
      </c>
      <c r="G25" s="42"/>
      <c r="H25" s="42"/>
      <c r="I25" s="42"/>
      <c r="J25" s="43"/>
      <c r="K25" s="42" t="s">
        <v>60</v>
      </c>
      <c r="L25" s="44">
        <v>60</v>
      </c>
      <c r="M25" s="42" t="s">
        <v>61</v>
      </c>
      <c r="N25" s="45"/>
      <c r="O25" s="45"/>
      <c r="P25" s="45"/>
      <c r="Q25" s="45"/>
      <c r="R25" s="46"/>
      <c r="S25" s="45"/>
      <c r="T25" s="42"/>
      <c r="U25" s="43"/>
      <c r="V25" s="43"/>
      <c r="W25" s="42"/>
      <c r="X25" s="42"/>
      <c r="Y25" s="42"/>
      <c r="Z25" s="42"/>
      <c r="AA25" s="47" t="s">
        <v>392</v>
      </c>
      <c r="AB25" s="42" t="s">
        <v>393</v>
      </c>
    </row>
    <row r="26" spans="1:28" ht="22.35" customHeight="1">
      <c r="A26" s="39" t="s">
        <v>394</v>
      </c>
      <c r="B26" s="6"/>
      <c r="C26" s="6"/>
      <c r="D26" s="6" t="str">
        <f t="shared" si="0"/>
        <v>Е124ТВ 799</v>
      </c>
      <c r="E26" s="40">
        <v>44052.184166666666</v>
      </c>
      <c r="F26" s="41">
        <v>44052.184166666666</v>
      </c>
      <c r="G26" s="42"/>
      <c r="H26" s="42"/>
      <c r="I26" s="42"/>
      <c r="J26" s="43"/>
      <c r="K26" s="42" t="s">
        <v>60</v>
      </c>
      <c r="L26" s="44">
        <v>40</v>
      </c>
      <c r="M26" s="42" t="s">
        <v>61</v>
      </c>
      <c r="N26" s="45"/>
      <c r="O26" s="45"/>
      <c r="P26" s="45"/>
      <c r="Q26" s="45"/>
      <c r="R26" s="46"/>
      <c r="S26" s="45"/>
      <c r="T26" s="42"/>
      <c r="U26" s="43"/>
      <c r="V26" s="43"/>
      <c r="W26" s="42"/>
      <c r="X26" s="42"/>
      <c r="Y26" s="42"/>
      <c r="Z26" s="42"/>
      <c r="AA26" s="47" t="s">
        <v>395</v>
      </c>
      <c r="AB26" s="42" t="s">
        <v>396</v>
      </c>
    </row>
    <row r="27" spans="1:28" ht="22.35" customHeight="1">
      <c r="A27" s="39" t="s">
        <v>397</v>
      </c>
      <c r="B27" s="6"/>
      <c r="C27" s="6"/>
      <c r="D27" s="6" t="str">
        <f t="shared" si="0"/>
        <v>Е127ТВ 799</v>
      </c>
      <c r="E27" s="40">
        <v>44052.381990740738</v>
      </c>
      <c r="F27" s="41">
        <v>44052.381990740738</v>
      </c>
      <c r="G27" s="42"/>
      <c r="H27" s="42"/>
      <c r="I27" s="42"/>
      <c r="J27" s="43"/>
      <c r="K27" s="42" t="s">
        <v>60</v>
      </c>
      <c r="L27" s="44">
        <v>60</v>
      </c>
      <c r="M27" s="42" t="s">
        <v>61</v>
      </c>
      <c r="N27" s="45"/>
      <c r="O27" s="45"/>
      <c r="P27" s="45"/>
      <c r="Q27" s="45"/>
      <c r="R27" s="46"/>
      <c r="S27" s="45"/>
      <c r="T27" s="42"/>
      <c r="U27" s="43"/>
      <c r="V27" s="43"/>
      <c r="W27" s="42"/>
      <c r="X27" s="42"/>
      <c r="Y27" s="42"/>
      <c r="Z27" s="42"/>
      <c r="AA27" s="47" t="s">
        <v>398</v>
      </c>
      <c r="AB27" s="42" t="s">
        <v>399</v>
      </c>
    </row>
    <row r="28" spans="1:28" ht="22.35" customHeight="1">
      <c r="A28" s="39" t="s">
        <v>400</v>
      </c>
      <c r="B28" s="6"/>
      <c r="C28" s="6"/>
      <c r="D28" s="6" t="str">
        <f t="shared" si="0"/>
        <v>Е159ТВ 799</v>
      </c>
      <c r="E28" s="40">
        <v>44052.19568287037</v>
      </c>
      <c r="F28" s="41">
        <v>44052.19568287037</v>
      </c>
      <c r="G28" s="42"/>
      <c r="H28" s="42"/>
      <c r="I28" s="42"/>
      <c r="J28" s="43"/>
      <c r="K28" s="42" t="s">
        <v>60</v>
      </c>
      <c r="L28" s="44">
        <v>60</v>
      </c>
      <c r="M28" s="42" t="s">
        <v>61</v>
      </c>
      <c r="N28" s="45"/>
      <c r="O28" s="45"/>
      <c r="P28" s="45"/>
      <c r="Q28" s="45"/>
      <c r="R28" s="46"/>
      <c r="S28" s="45"/>
      <c r="T28" s="42"/>
      <c r="U28" s="43"/>
      <c r="V28" s="43"/>
      <c r="W28" s="42"/>
      <c r="X28" s="42"/>
      <c r="Y28" s="42"/>
      <c r="Z28" s="42"/>
      <c r="AA28" s="47" t="s">
        <v>401</v>
      </c>
      <c r="AB28" s="42" t="s">
        <v>402</v>
      </c>
    </row>
    <row r="29" spans="1:28" ht="22.35" customHeight="1">
      <c r="A29" s="39" t="s">
        <v>403</v>
      </c>
      <c r="B29" s="6"/>
      <c r="C29" s="6"/>
      <c r="D29" s="6" t="str">
        <f t="shared" si="0"/>
        <v>Е188ТВ 799</v>
      </c>
      <c r="E29" s="40">
        <v>44052.266759259262</v>
      </c>
      <c r="F29" s="41">
        <v>44052.266759259262</v>
      </c>
      <c r="G29" s="42"/>
      <c r="H29" s="42"/>
      <c r="I29" s="42"/>
      <c r="J29" s="43"/>
      <c r="K29" s="42" t="s">
        <v>60</v>
      </c>
      <c r="L29" s="44">
        <v>60</v>
      </c>
      <c r="M29" s="42" t="s">
        <v>61</v>
      </c>
      <c r="N29" s="45"/>
      <c r="O29" s="45"/>
      <c r="P29" s="45"/>
      <c r="Q29" s="45"/>
      <c r="R29" s="46"/>
      <c r="S29" s="45"/>
      <c r="T29" s="42"/>
      <c r="U29" s="43"/>
      <c r="V29" s="43"/>
      <c r="W29" s="42"/>
      <c r="X29" s="42"/>
      <c r="Y29" s="42"/>
      <c r="Z29" s="42"/>
      <c r="AA29" s="47" t="s">
        <v>404</v>
      </c>
      <c r="AB29" s="42" t="s">
        <v>405</v>
      </c>
    </row>
    <row r="30" spans="1:28" ht="22.35" customHeight="1">
      <c r="A30" s="48" t="s">
        <v>318</v>
      </c>
      <c r="B30" s="48" t="s">
        <v>319</v>
      </c>
      <c r="C30" s="48" t="s">
        <v>319</v>
      </c>
      <c r="D30" s="6" t="str">
        <f t="shared" si="0"/>
        <v/>
      </c>
      <c r="E30" s="48" t="s">
        <v>319</v>
      </c>
      <c r="F30" s="48" t="s">
        <v>319</v>
      </c>
      <c r="G30" s="48" t="s">
        <v>319</v>
      </c>
      <c r="H30" s="48" t="s">
        <v>319</v>
      </c>
      <c r="I30" s="48" t="s">
        <v>319</v>
      </c>
      <c r="J30" s="6"/>
      <c r="K30" s="48" t="s">
        <v>319</v>
      </c>
      <c r="L30" s="48" t="s">
        <v>319</v>
      </c>
      <c r="M30" s="48" t="s">
        <v>319</v>
      </c>
      <c r="N30" s="48" t="s">
        <v>319</v>
      </c>
      <c r="O30" s="48" t="s">
        <v>319</v>
      </c>
      <c r="P30" s="49">
        <v>131570.48000000001</v>
      </c>
      <c r="Q30" s="49">
        <v>5503.6600000000008</v>
      </c>
      <c r="R30" s="50">
        <v>4.1830507876842893E-2</v>
      </c>
      <c r="S30" s="49">
        <v>126066.81999999999</v>
      </c>
      <c r="T30" s="48" t="s">
        <v>319</v>
      </c>
      <c r="U30" s="48" t="s">
        <v>319</v>
      </c>
      <c r="V30" s="48" t="s">
        <v>319</v>
      </c>
      <c r="W30" s="48" t="s">
        <v>319</v>
      </c>
      <c r="X30" s="48" t="s">
        <v>319</v>
      </c>
      <c r="Y30" s="48" t="s">
        <v>319</v>
      </c>
      <c r="Z30" s="48" t="s">
        <v>319</v>
      </c>
      <c r="AA30" s="48" t="s">
        <v>319</v>
      </c>
      <c r="AB30" s="48" t="s">
        <v>319</v>
      </c>
    </row>
    <row r="31" spans="1:28">
      <c r="A31" s="71" t="s">
        <v>5</v>
      </c>
      <c r="B31" s="71"/>
      <c r="C31" s="71"/>
      <c r="D31" s="71"/>
      <c r="E31" s="71"/>
      <c r="F31" s="71"/>
      <c r="G31" s="71"/>
      <c r="H31" s="71"/>
      <c r="I31" s="71"/>
      <c r="J31" s="71"/>
      <c r="K31" s="71"/>
      <c r="L31" s="71"/>
      <c r="M31" s="71"/>
      <c r="N31" s="71"/>
      <c r="O31" s="71"/>
      <c r="P31" s="71"/>
      <c r="Q31" s="71"/>
      <c r="R31" s="71"/>
      <c r="S31" s="71"/>
      <c r="T31" s="71"/>
      <c r="U31" s="71"/>
      <c r="V31" s="71"/>
      <c r="W31" s="71"/>
      <c r="X31" s="71"/>
      <c r="Y31" s="71"/>
      <c r="Z31" s="71"/>
      <c r="AA31" s="71"/>
      <c r="AB31" s="71"/>
    </row>
    <row r="32" spans="1:28">
      <c r="A32" s="70" t="s">
        <v>320</v>
      </c>
      <c r="B32" s="70"/>
      <c r="C32" s="70"/>
      <c r="D32" s="70"/>
      <c r="E32" s="70"/>
      <c r="F32" s="70"/>
      <c r="G32" s="70"/>
      <c r="H32" s="70"/>
      <c r="I32" s="70"/>
      <c r="J32" s="70"/>
      <c r="K32" s="70"/>
      <c r="L32" s="70"/>
      <c r="M32" s="70"/>
      <c r="N32" s="70"/>
      <c r="O32" s="70"/>
      <c r="P32" s="70"/>
      <c r="Q32" s="70"/>
      <c r="R32" s="70"/>
      <c r="S32" s="70"/>
      <c r="T32" s="70"/>
      <c r="U32" s="70"/>
      <c r="V32" s="70"/>
      <c r="W32" s="70"/>
      <c r="X32" s="70"/>
      <c r="Y32" s="70"/>
      <c r="Z32" s="70"/>
      <c r="AA32" s="70"/>
      <c r="AB32" s="70"/>
    </row>
    <row r="33" spans="1:12" ht="17.850000000000001" customHeight="1">
      <c r="A33" s="38" t="s">
        <v>222</v>
      </c>
      <c r="B33" s="38" t="s">
        <v>31</v>
      </c>
      <c r="C33" s="38" t="s">
        <v>32</v>
      </c>
      <c r="D33" s="38" t="s">
        <v>50</v>
      </c>
      <c r="E33" s="38" t="s">
        <v>51</v>
      </c>
      <c r="F33" s="38" t="s">
        <v>33</v>
      </c>
      <c r="G33" s="38" t="s">
        <v>56</v>
      </c>
      <c r="H33" s="38" t="s">
        <v>41</v>
      </c>
      <c r="I33" s="38" t="s">
        <v>321</v>
      </c>
      <c r="J33" s="38" t="s">
        <v>45</v>
      </c>
      <c r="K33" s="38" t="s">
        <v>46</v>
      </c>
      <c r="L33" s="38" t="s">
        <v>48</v>
      </c>
    </row>
    <row r="34" spans="1:12" ht="17.850000000000001" customHeight="1">
      <c r="A34" s="42"/>
      <c r="B34" s="6"/>
      <c r="C34" s="17"/>
      <c r="D34" s="43"/>
      <c r="E34" s="43"/>
      <c r="F34" s="6"/>
      <c r="G34" s="47"/>
      <c r="H34" s="44"/>
      <c r="I34" s="42"/>
      <c r="J34" s="45"/>
      <c r="K34" s="45"/>
      <c r="L34" s="45"/>
    </row>
    <row r="35" spans="1:12" ht="17.850000000000001" customHeight="1">
      <c r="A35" s="42"/>
      <c r="B35" s="6"/>
      <c r="C35" s="17"/>
      <c r="D35" s="43"/>
      <c r="E35" s="43"/>
      <c r="F35" s="6"/>
      <c r="G35" s="47"/>
      <c r="H35" s="44"/>
      <c r="I35" s="42"/>
      <c r="J35" s="45"/>
      <c r="K35" s="45"/>
      <c r="L35" s="45"/>
    </row>
    <row r="36" spans="1:12" ht="17.850000000000001" customHeight="1">
      <c r="A36" s="42"/>
      <c r="B36" s="6"/>
      <c r="C36" s="17"/>
      <c r="D36" s="43"/>
      <c r="E36" s="43"/>
      <c r="F36" s="6"/>
      <c r="G36" s="47"/>
      <c r="H36" s="44"/>
      <c r="I36" s="42"/>
      <c r="J36" s="45"/>
      <c r="K36" s="45"/>
      <c r="L36" s="45"/>
    </row>
    <row r="37" spans="1:12" ht="17.850000000000001" customHeight="1">
      <c r="A37" s="42"/>
      <c r="B37" s="6"/>
      <c r="C37" s="17"/>
      <c r="D37" s="43"/>
      <c r="E37" s="43"/>
      <c r="F37" s="6"/>
      <c r="G37" s="47"/>
      <c r="H37" s="44"/>
      <c r="I37" s="42"/>
      <c r="J37" s="45"/>
      <c r="K37" s="45"/>
      <c r="L37" s="45"/>
    </row>
    <row r="38" spans="1:12" ht="17.850000000000001" customHeight="1">
      <c r="A38" s="42"/>
      <c r="B38" s="6"/>
      <c r="C38" s="17"/>
      <c r="D38" s="43"/>
      <c r="E38" s="43"/>
      <c r="F38" s="6"/>
      <c r="G38" s="47"/>
      <c r="H38" s="44"/>
      <c r="I38" s="42"/>
      <c r="J38" s="45"/>
      <c r="K38" s="45"/>
      <c r="L38" s="45"/>
    </row>
    <row r="39" spans="1:12" ht="17.850000000000001" customHeight="1">
      <c r="A39" s="42"/>
      <c r="B39" s="6"/>
      <c r="C39" s="17"/>
      <c r="D39" s="43"/>
      <c r="E39" s="43"/>
      <c r="F39" s="6"/>
      <c r="G39" s="47"/>
      <c r="H39" s="44"/>
      <c r="I39" s="42"/>
      <c r="J39" s="45"/>
      <c r="K39" s="45"/>
      <c r="L39" s="45"/>
    </row>
    <row r="40" spans="1:12" ht="17.850000000000001" customHeight="1">
      <c r="A40" s="42"/>
      <c r="B40" s="6"/>
      <c r="C40" s="17"/>
      <c r="D40" s="43"/>
      <c r="E40" s="43"/>
      <c r="F40" s="6"/>
      <c r="G40" s="47"/>
      <c r="H40" s="44"/>
      <c r="I40" s="42"/>
      <c r="J40" s="45"/>
      <c r="K40" s="45"/>
      <c r="L40" s="45"/>
    </row>
    <row r="41" spans="1:12" ht="17.850000000000001" customHeight="1">
      <c r="A41" s="42"/>
      <c r="B41" s="6"/>
      <c r="C41" s="17"/>
      <c r="D41" s="43"/>
      <c r="E41" s="43"/>
      <c r="F41" s="6"/>
      <c r="G41" s="47"/>
      <c r="H41" s="44"/>
      <c r="I41" s="42"/>
      <c r="J41" s="45"/>
      <c r="K41" s="45"/>
      <c r="L41" s="45"/>
    </row>
    <row r="42" spans="1:12" ht="17.850000000000001" customHeight="1">
      <c r="A42" s="42"/>
      <c r="B42" s="6"/>
      <c r="C42" s="17"/>
      <c r="D42" s="43"/>
      <c r="E42" s="43"/>
      <c r="F42" s="6"/>
      <c r="G42" s="47"/>
      <c r="H42" s="44"/>
      <c r="I42" s="42"/>
      <c r="J42" s="45"/>
      <c r="K42" s="45"/>
      <c r="L42" s="45"/>
    </row>
    <row r="43" spans="1:12" ht="17.850000000000001" customHeight="1">
      <c r="A43" s="42"/>
      <c r="B43" s="6"/>
      <c r="C43" s="17"/>
      <c r="D43" s="43"/>
      <c r="E43" s="43"/>
      <c r="F43" s="6"/>
      <c r="G43" s="47"/>
      <c r="H43" s="44"/>
      <c r="I43" s="42"/>
      <c r="J43" s="45"/>
      <c r="K43" s="45"/>
      <c r="L43" s="45"/>
    </row>
    <row r="44" spans="1:12" ht="17.850000000000001" customHeight="1">
      <c r="A44" s="42"/>
      <c r="B44" s="6"/>
      <c r="C44" s="17"/>
      <c r="D44" s="43"/>
      <c r="E44" s="43"/>
      <c r="F44" s="6"/>
      <c r="G44" s="47"/>
      <c r="H44" s="44"/>
      <c r="I44" s="42"/>
      <c r="J44" s="45"/>
      <c r="K44" s="45"/>
      <c r="L44" s="45"/>
    </row>
    <row r="45" spans="1:12" ht="17.850000000000001" customHeight="1">
      <c r="A45" s="42"/>
      <c r="B45" s="6"/>
      <c r="C45" s="17"/>
      <c r="D45" s="43"/>
      <c r="E45" s="43"/>
      <c r="F45" s="6"/>
      <c r="G45" s="47"/>
      <c r="H45" s="44"/>
      <c r="I45" s="42"/>
      <c r="J45" s="45"/>
      <c r="K45" s="45"/>
      <c r="L45" s="45"/>
    </row>
    <row r="46" spans="1:12" ht="17.850000000000001" customHeight="1">
      <c r="A46" s="42"/>
      <c r="B46" s="6"/>
      <c r="C46" s="17"/>
      <c r="D46" s="43"/>
      <c r="E46" s="43"/>
      <c r="F46" s="6"/>
      <c r="G46" s="47"/>
      <c r="H46" s="44"/>
      <c r="I46" s="42"/>
      <c r="J46" s="45"/>
      <c r="K46" s="45"/>
      <c r="L46" s="45"/>
    </row>
    <row r="47" spans="1:12" ht="17.850000000000001" customHeight="1">
      <c r="A47" s="42"/>
      <c r="B47" s="6"/>
      <c r="C47" s="17"/>
      <c r="D47" s="43"/>
      <c r="E47" s="43"/>
      <c r="F47" s="6"/>
      <c r="G47" s="47"/>
      <c r="H47" s="44"/>
      <c r="I47" s="42"/>
      <c r="J47" s="45"/>
      <c r="K47" s="45"/>
      <c r="L47" s="45"/>
    </row>
    <row r="48" spans="1:12" ht="17.850000000000001" customHeight="1">
      <c r="A48" s="42"/>
      <c r="B48" s="6"/>
      <c r="C48" s="17"/>
      <c r="D48" s="43"/>
      <c r="E48" s="43"/>
      <c r="F48" s="6"/>
      <c r="G48" s="47"/>
      <c r="H48" s="44"/>
      <c r="I48" s="42"/>
      <c r="J48" s="45"/>
      <c r="K48" s="45"/>
      <c r="L48" s="45"/>
    </row>
    <row r="49" spans="1:28" ht="17.850000000000001" customHeight="1">
      <c r="A49" s="42"/>
      <c r="B49" s="6"/>
      <c r="C49" s="17"/>
      <c r="D49" s="43"/>
      <c r="E49" s="43"/>
      <c r="F49" s="6"/>
      <c r="G49" s="47"/>
      <c r="H49" s="44"/>
      <c r="I49" s="42"/>
      <c r="J49" s="45"/>
      <c r="K49" s="45"/>
      <c r="L49" s="45"/>
    </row>
    <row r="50" spans="1:28" ht="17.850000000000001" customHeight="1">
      <c r="A50" s="42"/>
      <c r="B50" s="6"/>
      <c r="C50" s="17"/>
      <c r="D50" s="43"/>
      <c r="E50" s="43"/>
      <c r="F50" s="6"/>
      <c r="G50" s="47"/>
      <c r="H50" s="44"/>
      <c r="I50" s="42"/>
      <c r="J50" s="45"/>
      <c r="K50" s="45"/>
      <c r="L50" s="45"/>
    </row>
    <row r="51" spans="1:28" ht="16.5" customHeight="1">
      <c r="A51" s="48"/>
      <c r="B51" s="48"/>
      <c r="C51" s="48"/>
      <c r="D51" s="51"/>
      <c r="E51" s="51"/>
      <c r="F51" s="48"/>
      <c r="G51" s="51"/>
      <c r="H51" s="52"/>
      <c r="I51" s="48"/>
      <c r="J51" s="49"/>
      <c r="K51" s="49"/>
      <c r="L51" s="49"/>
    </row>
    <row r="52" spans="1:28">
      <c r="A52" s="71"/>
      <c r="B52" s="71"/>
      <c r="C52" s="71"/>
      <c r="D52" s="71"/>
      <c r="E52" s="71"/>
      <c r="F52" s="71"/>
      <c r="G52" s="71"/>
      <c r="H52" s="71"/>
      <c r="I52" s="71"/>
      <c r="J52" s="71"/>
      <c r="K52" s="71"/>
      <c r="L52" s="71"/>
      <c r="M52" s="71"/>
      <c r="N52" s="71"/>
      <c r="O52" s="71"/>
      <c r="P52" s="71"/>
      <c r="Q52" s="71"/>
      <c r="R52" s="71"/>
      <c r="S52" s="71"/>
      <c r="T52" s="71"/>
      <c r="U52" s="71"/>
      <c r="V52" s="71"/>
      <c r="W52" s="71"/>
      <c r="X52" s="71"/>
      <c r="Y52" s="71"/>
      <c r="Z52" s="71"/>
      <c r="AA52" s="71"/>
      <c r="AB52" s="71"/>
    </row>
    <row r="53" spans="1:28">
      <c r="A53" s="70"/>
      <c r="B53" s="70"/>
      <c r="C53" s="70"/>
      <c r="D53" s="70"/>
      <c r="E53" s="70"/>
      <c r="F53" s="70"/>
      <c r="G53" s="70"/>
      <c r="H53" s="70"/>
      <c r="I53" s="70"/>
      <c r="J53" s="70"/>
      <c r="K53" s="70"/>
      <c r="L53" s="70"/>
      <c r="M53" s="70"/>
      <c r="N53" s="70"/>
      <c r="O53" s="70"/>
      <c r="P53" s="70"/>
      <c r="Q53" s="70"/>
      <c r="R53" s="70"/>
      <c r="S53" s="70"/>
      <c r="T53" s="70"/>
      <c r="U53" s="70"/>
      <c r="V53" s="70"/>
      <c r="W53" s="70"/>
      <c r="X53" s="70"/>
      <c r="Y53" s="70"/>
      <c r="Z53" s="70"/>
      <c r="AA53" s="70"/>
      <c r="AB53" s="70"/>
    </row>
    <row r="54" spans="1:28">
      <c r="A54" s="38"/>
      <c r="B54" s="38"/>
      <c r="C54" s="38"/>
      <c r="D54" s="38"/>
      <c r="E54" s="38"/>
    </row>
    <row r="55" spans="1:28">
      <c r="A55" s="42"/>
      <c r="B55" s="44"/>
      <c r="C55" s="45"/>
      <c r="D55" s="45"/>
      <c r="E55" s="45"/>
    </row>
    <row r="56" spans="1:28">
      <c r="A56" s="42"/>
      <c r="B56" s="44"/>
      <c r="C56" s="45"/>
      <c r="D56" s="45"/>
      <c r="E56" s="45"/>
    </row>
    <row r="57" spans="1:28">
      <c r="A57" s="48"/>
      <c r="B57" s="52"/>
      <c r="C57" s="49"/>
      <c r="D57" s="49"/>
      <c r="E57" s="49"/>
    </row>
    <row r="58" spans="1:28">
      <c r="A58" s="71"/>
      <c r="B58" s="71"/>
      <c r="C58" s="71"/>
      <c r="D58" s="71"/>
      <c r="E58" s="71"/>
      <c r="F58" s="71"/>
      <c r="G58" s="71"/>
      <c r="H58" s="71"/>
      <c r="I58" s="71"/>
      <c r="J58" s="71"/>
      <c r="K58" s="71"/>
      <c r="L58" s="71"/>
      <c r="M58" s="71"/>
      <c r="N58" s="71"/>
      <c r="O58" s="71"/>
      <c r="P58" s="71"/>
      <c r="Q58" s="71"/>
      <c r="R58" s="71"/>
      <c r="S58" s="71"/>
      <c r="T58" s="71"/>
      <c r="U58" s="71"/>
      <c r="V58" s="71"/>
      <c r="W58" s="71"/>
      <c r="X58" s="71"/>
      <c r="Y58" s="71"/>
      <c r="Z58" s="71"/>
      <c r="AA58" s="71"/>
      <c r="AB58" s="71"/>
    </row>
    <row r="59" spans="1:28">
      <c r="A59" s="70"/>
      <c r="B59" s="70"/>
      <c r="C59" s="70"/>
      <c r="D59" s="70"/>
      <c r="E59" s="70"/>
      <c r="F59" s="70"/>
      <c r="G59" s="70"/>
      <c r="H59" s="70"/>
      <c r="I59" s="70"/>
      <c r="J59" s="70"/>
      <c r="K59" s="70"/>
      <c r="L59" s="70"/>
      <c r="M59" s="70"/>
      <c r="N59" s="70"/>
      <c r="O59" s="70"/>
      <c r="P59" s="70"/>
      <c r="Q59" s="70"/>
      <c r="R59" s="70"/>
      <c r="S59" s="70"/>
      <c r="T59" s="70"/>
      <c r="U59" s="70"/>
      <c r="V59" s="70"/>
      <c r="W59" s="70"/>
      <c r="X59" s="70"/>
      <c r="Y59" s="70"/>
      <c r="Z59" s="70"/>
      <c r="AA59" s="70"/>
      <c r="AB59" s="70"/>
    </row>
    <row r="60" spans="1:28">
      <c r="A60" s="38"/>
      <c r="B60" s="38"/>
      <c r="C60" s="38"/>
    </row>
    <row r="61" spans="1:28">
      <c r="A61" s="48"/>
      <c r="B61" s="52"/>
      <c r="C61" s="49"/>
    </row>
    <row r="62" spans="1:28">
      <c r="A62" s="71"/>
      <c r="B62" s="71"/>
      <c r="C62" s="71"/>
      <c r="D62" s="71"/>
      <c r="E62" s="71"/>
      <c r="F62" s="71"/>
      <c r="G62" s="71"/>
      <c r="H62" s="71"/>
      <c r="I62" s="71"/>
      <c r="J62" s="71"/>
      <c r="K62" s="71"/>
      <c r="L62" s="71"/>
      <c r="M62" s="71"/>
      <c r="N62" s="71"/>
      <c r="O62" s="71"/>
      <c r="P62" s="71"/>
      <c r="Q62" s="71"/>
      <c r="R62" s="71"/>
      <c r="S62" s="71"/>
      <c r="T62" s="71"/>
      <c r="U62" s="71"/>
      <c r="V62" s="71"/>
      <c r="W62" s="71"/>
      <c r="X62" s="71"/>
      <c r="Y62" s="71"/>
      <c r="Z62" s="71"/>
      <c r="AA62" s="71"/>
      <c r="AB62" s="71"/>
    </row>
    <row r="63" spans="1:28">
      <c r="A63" s="70"/>
      <c r="B63" s="70"/>
      <c r="C63" s="70"/>
      <c r="D63" s="70"/>
      <c r="E63" s="70"/>
      <c r="F63" s="70"/>
      <c r="G63" s="70"/>
      <c r="H63" s="70"/>
      <c r="I63" s="70"/>
      <c r="J63" s="70"/>
      <c r="K63" s="70"/>
      <c r="L63" s="70"/>
      <c r="M63" s="70"/>
      <c r="N63" s="70"/>
      <c r="O63" s="70"/>
      <c r="P63" s="70"/>
      <c r="Q63" s="70"/>
      <c r="R63" s="70"/>
      <c r="S63" s="70"/>
      <c r="T63" s="70"/>
      <c r="U63" s="70"/>
      <c r="V63" s="70"/>
      <c r="W63" s="70"/>
      <c r="X63" s="70"/>
      <c r="Y63" s="70"/>
      <c r="Z63" s="70"/>
      <c r="AA63" s="70"/>
      <c r="AB63" s="70"/>
    </row>
    <row r="64" spans="1:28">
      <c r="A64" s="38"/>
      <c r="B64" s="38"/>
      <c r="C64" s="38"/>
      <c r="D64" s="38"/>
      <c r="E64" s="38"/>
    </row>
    <row r="65" spans="1:28">
      <c r="A65" s="48"/>
      <c r="B65" s="52"/>
      <c r="C65" s="49"/>
      <c r="D65" s="49"/>
      <c r="E65" s="49"/>
    </row>
    <row r="66" spans="1:28">
      <c r="A66" s="71"/>
      <c r="B66" s="71"/>
      <c r="C66" s="71"/>
      <c r="D66" s="71"/>
      <c r="E66" s="71"/>
      <c r="F66" s="71"/>
      <c r="G66" s="71"/>
      <c r="H66" s="71"/>
      <c r="I66" s="71"/>
      <c r="J66" s="71"/>
      <c r="K66" s="71"/>
      <c r="L66" s="71"/>
      <c r="M66" s="71"/>
      <c r="N66" s="71"/>
      <c r="O66" s="71"/>
      <c r="P66" s="71"/>
      <c r="Q66" s="71"/>
      <c r="R66" s="71"/>
      <c r="S66" s="71"/>
      <c r="T66" s="71"/>
      <c r="U66" s="71"/>
      <c r="V66" s="71"/>
      <c r="W66" s="71"/>
      <c r="X66" s="71"/>
      <c r="Y66" s="71"/>
      <c r="Z66" s="71"/>
      <c r="AA66" s="71"/>
      <c r="AB66" s="71"/>
    </row>
    <row r="67" spans="1:28">
      <c r="A67" s="70"/>
      <c r="B67" s="70"/>
      <c r="C67" s="70"/>
      <c r="D67" s="70"/>
      <c r="E67" s="70"/>
      <c r="F67" s="70"/>
      <c r="G67" s="70"/>
      <c r="H67" s="70"/>
      <c r="I67" s="70"/>
      <c r="J67" s="70"/>
      <c r="K67" s="70"/>
      <c r="L67" s="70"/>
      <c r="M67" s="70"/>
      <c r="N67" s="70"/>
      <c r="O67" s="70"/>
      <c r="P67" s="70"/>
      <c r="Q67" s="70"/>
      <c r="R67" s="70"/>
      <c r="S67" s="70"/>
      <c r="T67" s="70"/>
      <c r="U67" s="70"/>
      <c r="V67" s="70"/>
      <c r="W67" s="70"/>
      <c r="X67" s="70"/>
      <c r="Y67" s="70"/>
      <c r="Z67" s="70"/>
      <c r="AA67" s="70"/>
      <c r="AB67" s="70"/>
    </row>
    <row r="68" spans="1:28">
      <c r="A68" s="38"/>
      <c r="B68" s="38"/>
      <c r="C68" s="38"/>
      <c r="D68" s="38"/>
      <c r="E68" s="38"/>
      <c r="F68" s="38"/>
      <c r="G68" s="38"/>
      <c r="H68" s="38"/>
      <c r="I68" s="38"/>
      <c r="J68" s="38"/>
      <c r="K68" s="38"/>
      <c r="L68" s="38"/>
      <c r="M68" s="38"/>
    </row>
    <row r="69" spans="1:28">
      <c r="A69" s="42"/>
      <c r="B69" s="42"/>
      <c r="C69" s="42"/>
      <c r="D69" s="53"/>
      <c r="E69" s="42"/>
      <c r="F69" s="42"/>
      <c r="G69" s="42"/>
      <c r="H69" s="42"/>
      <c r="I69" s="44"/>
      <c r="J69" s="42"/>
      <c r="K69" s="45"/>
      <c r="L69" s="45"/>
      <c r="M69" s="45"/>
    </row>
    <row r="70" spans="1:28">
      <c r="A70" s="42"/>
      <c r="B70" s="42"/>
      <c r="C70" s="42"/>
      <c r="D70" s="53"/>
      <c r="E70" s="42"/>
      <c r="F70" s="42"/>
      <c r="G70" s="42"/>
      <c r="H70" s="42"/>
      <c r="I70" s="44"/>
      <c r="J70" s="42"/>
      <c r="K70" s="45"/>
      <c r="L70" s="45"/>
      <c r="M70" s="45"/>
    </row>
    <row r="71" spans="1:28">
      <c r="A71" s="42"/>
      <c r="B71" s="42"/>
      <c r="C71" s="42"/>
      <c r="D71" s="53"/>
      <c r="E71" s="42"/>
      <c r="F71" s="42"/>
      <c r="G71" s="42"/>
      <c r="H71" s="42"/>
      <c r="I71" s="44"/>
      <c r="J71" s="42"/>
      <c r="K71" s="45"/>
      <c r="L71" s="45"/>
      <c r="M71" s="45"/>
    </row>
    <row r="72" spans="1:28">
      <c r="A72" s="42"/>
      <c r="B72" s="42"/>
      <c r="C72" s="42"/>
      <c r="D72" s="53"/>
      <c r="E72" s="42"/>
      <c r="F72" s="42"/>
      <c r="G72" s="42"/>
      <c r="H72" s="42"/>
      <c r="I72" s="44"/>
      <c r="J72" s="42"/>
      <c r="K72" s="45"/>
      <c r="L72" s="45"/>
      <c r="M72" s="45"/>
    </row>
    <row r="73" spans="1:28">
      <c r="A73" s="42"/>
      <c r="B73" s="42"/>
      <c r="C73" s="42"/>
      <c r="D73" s="53"/>
      <c r="E73" s="42"/>
      <c r="F73" s="42"/>
      <c r="G73" s="42"/>
      <c r="H73" s="42"/>
      <c r="I73" s="44"/>
      <c r="J73" s="42"/>
      <c r="K73" s="45"/>
      <c r="L73" s="45"/>
      <c r="M73" s="45"/>
    </row>
    <row r="74" spans="1:28">
      <c r="A74" s="42"/>
      <c r="B74" s="42"/>
      <c r="C74" s="42"/>
      <c r="D74" s="53"/>
      <c r="E74" s="42"/>
      <c r="F74" s="42"/>
      <c r="G74" s="42"/>
      <c r="H74" s="42"/>
      <c r="I74" s="44"/>
      <c r="J74" s="42"/>
      <c r="K74" s="45"/>
      <c r="L74" s="45"/>
      <c r="M74" s="45"/>
    </row>
    <row r="75" spans="1:28">
      <c r="A75" s="42"/>
      <c r="B75" s="42"/>
      <c r="C75" s="42"/>
      <c r="D75" s="53"/>
      <c r="E75" s="42"/>
      <c r="F75" s="42"/>
      <c r="G75" s="42"/>
      <c r="H75" s="42"/>
      <c r="I75" s="44"/>
      <c r="J75" s="42"/>
      <c r="K75" s="45"/>
      <c r="L75" s="45"/>
      <c r="M75" s="45"/>
    </row>
    <row r="76" spans="1:28">
      <c r="A76" s="42"/>
      <c r="B76" s="42"/>
      <c r="C76" s="42"/>
      <c r="D76" s="53"/>
      <c r="E76" s="42"/>
      <c r="F76" s="42"/>
      <c r="G76" s="42"/>
      <c r="H76" s="42"/>
      <c r="I76" s="44"/>
      <c r="J76" s="42"/>
      <c r="K76" s="45"/>
      <c r="L76" s="45"/>
      <c r="M76" s="45"/>
    </row>
    <row r="77" spans="1:28">
      <c r="A77" s="42"/>
      <c r="B77" s="42"/>
      <c r="C77" s="42"/>
      <c r="D77" s="53"/>
      <c r="E77" s="42"/>
      <c r="F77" s="42"/>
      <c r="G77" s="42"/>
      <c r="H77" s="42"/>
      <c r="I77" s="44"/>
      <c r="J77" s="42"/>
      <c r="K77" s="45"/>
      <c r="L77" s="45"/>
      <c r="M77" s="45"/>
    </row>
    <row r="78" spans="1:28">
      <c r="A78" s="42"/>
      <c r="B78" s="42"/>
      <c r="C78" s="42"/>
      <c r="D78" s="53"/>
      <c r="E78" s="42"/>
      <c r="F78" s="42"/>
      <c r="G78" s="42"/>
      <c r="H78" s="42"/>
      <c r="I78" s="44"/>
      <c r="J78" s="42"/>
      <c r="K78" s="45"/>
      <c r="L78" s="45"/>
      <c r="M78" s="45"/>
    </row>
    <row r="79" spans="1:28">
      <c r="A79" s="42"/>
      <c r="B79" s="42"/>
      <c r="C79" s="42"/>
      <c r="D79" s="53"/>
      <c r="E79" s="42"/>
      <c r="F79" s="42"/>
      <c r="G79" s="42"/>
      <c r="H79" s="42"/>
      <c r="I79" s="44"/>
      <c r="J79" s="42"/>
      <c r="K79" s="45"/>
      <c r="L79" s="45"/>
      <c r="M79" s="45"/>
    </row>
    <row r="80" spans="1:28">
      <c r="A80" s="42"/>
      <c r="B80" s="42"/>
      <c r="C80" s="42"/>
      <c r="D80" s="53"/>
      <c r="E80" s="42"/>
      <c r="F80" s="42"/>
      <c r="G80" s="42"/>
      <c r="H80" s="42"/>
      <c r="I80" s="44"/>
      <c r="J80" s="42"/>
      <c r="K80" s="45"/>
      <c r="L80" s="45"/>
      <c r="M80" s="45"/>
    </row>
    <row r="81" spans="1:28">
      <c r="A81" s="42"/>
      <c r="B81" s="42"/>
      <c r="C81" s="42"/>
      <c r="D81" s="53"/>
      <c r="E81" s="42"/>
      <c r="F81" s="42"/>
      <c r="G81" s="42"/>
      <c r="H81" s="42"/>
      <c r="I81" s="44"/>
      <c r="J81" s="42"/>
      <c r="K81" s="45"/>
      <c r="L81" s="45"/>
      <c r="M81" s="45"/>
    </row>
    <row r="82" spans="1:28">
      <c r="A82" s="48"/>
      <c r="B82" s="48"/>
      <c r="C82" s="48"/>
      <c r="D82" s="21"/>
      <c r="E82" s="48"/>
      <c r="F82" s="48"/>
      <c r="G82" s="48"/>
      <c r="H82" s="48"/>
      <c r="I82" s="52"/>
      <c r="J82" s="48"/>
      <c r="K82" s="49"/>
      <c r="L82" s="49"/>
      <c r="M82" s="49"/>
    </row>
    <row r="83" spans="1:28">
      <c r="A83" s="71"/>
      <c r="B83" s="71"/>
      <c r="C83" s="71"/>
      <c r="D83" s="71"/>
      <c r="E83" s="71"/>
      <c r="F83" s="71"/>
      <c r="G83" s="71"/>
      <c r="H83" s="71"/>
      <c r="I83" s="71"/>
      <c r="J83" s="71"/>
      <c r="K83" s="71"/>
      <c r="L83" s="71"/>
      <c r="M83" s="71"/>
      <c r="N83" s="71"/>
      <c r="O83" s="71"/>
      <c r="P83" s="71"/>
      <c r="Q83" s="71"/>
      <c r="R83" s="71"/>
      <c r="S83" s="71"/>
      <c r="T83" s="71"/>
      <c r="U83" s="71"/>
      <c r="V83" s="71"/>
      <c r="W83" s="71"/>
      <c r="X83" s="71"/>
      <c r="Y83" s="71"/>
      <c r="Z83" s="71"/>
      <c r="AA83" s="71"/>
      <c r="AB83" s="71"/>
    </row>
    <row r="84" spans="1:28">
      <c r="A84" s="70"/>
      <c r="B84" s="70"/>
      <c r="C84" s="70"/>
      <c r="D84" s="70"/>
      <c r="E84" s="70"/>
      <c r="F84" s="70"/>
      <c r="G84" s="70"/>
      <c r="H84" s="70"/>
      <c r="I84" s="70"/>
      <c r="J84" s="70"/>
      <c r="K84" s="70"/>
      <c r="L84" s="70"/>
      <c r="M84" s="70"/>
      <c r="N84" s="70"/>
      <c r="O84" s="70"/>
      <c r="P84" s="70"/>
      <c r="Q84" s="70"/>
      <c r="R84" s="70"/>
      <c r="S84" s="70"/>
      <c r="T84" s="70"/>
      <c r="U84" s="70"/>
      <c r="V84" s="70"/>
      <c r="W84" s="70"/>
      <c r="X84" s="70"/>
      <c r="Y84" s="70"/>
      <c r="Z84" s="70"/>
      <c r="AA84" s="70"/>
      <c r="AB84" s="70"/>
    </row>
    <row r="85" spans="1:28">
      <c r="A85" s="38"/>
      <c r="B85" s="38"/>
      <c r="C85" s="38"/>
      <c r="D85" s="38"/>
      <c r="E85" s="38"/>
      <c r="F85" s="38"/>
      <c r="G85" s="38"/>
    </row>
    <row r="86" spans="1:28">
      <c r="A86" s="40"/>
      <c r="B86" s="42"/>
      <c r="C86" s="44"/>
      <c r="D86" s="42"/>
      <c r="E86" s="45"/>
      <c r="F86" s="45"/>
      <c r="G86" s="45"/>
    </row>
    <row r="87" spans="1:28">
      <c r="A87" s="78"/>
      <c r="B87" s="79"/>
      <c r="C87" s="44"/>
      <c r="D87" s="42"/>
      <c r="E87" s="45"/>
      <c r="F87" s="45"/>
      <c r="G87" s="45"/>
    </row>
    <row r="88" spans="1:28">
      <c r="A88" s="80"/>
      <c r="B88" s="81"/>
      <c r="C88" s="52"/>
      <c r="D88" s="48"/>
      <c r="E88" s="49"/>
      <c r="F88" s="49"/>
      <c r="G88" s="49"/>
    </row>
    <row r="89" spans="1:28">
      <c r="A89" s="71"/>
      <c r="B89" s="71"/>
      <c r="C89" s="71"/>
      <c r="D89" s="71"/>
      <c r="E89" s="71"/>
      <c r="F89" s="71"/>
      <c r="G89" s="71"/>
      <c r="H89" s="71"/>
      <c r="I89" s="71"/>
      <c r="J89" s="71"/>
      <c r="K89" s="71"/>
      <c r="L89" s="71"/>
      <c r="M89" s="71"/>
      <c r="N89" s="71"/>
      <c r="O89" s="71"/>
      <c r="P89" s="71"/>
      <c r="Q89" s="71"/>
      <c r="R89" s="71"/>
      <c r="S89" s="71"/>
      <c r="T89" s="71"/>
      <c r="U89" s="71"/>
      <c r="V89" s="71"/>
      <c r="W89" s="71"/>
      <c r="X89" s="71"/>
      <c r="Y89" s="71"/>
      <c r="Z89" s="71"/>
      <c r="AA89" s="71"/>
      <c r="AB89" s="71"/>
    </row>
    <row r="90" spans="1:28">
      <c r="A90" s="70"/>
      <c r="B90" s="70"/>
      <c r="C90" s="70"/>
      <c r="D90" s="70"/>
      <c r="E90" s="70"/>
      <c r="F90" s="70"/>
      <c r="G90" s="70"/>
      <c r="H90" s="70"/>
      <c r="I90" s="70"/>
      <c r="J90" s="70"/>
      <c r="K90" s="70"/>
      <c r="L90" s="70"/>
      <c r="M90" s="70"/>
      <c r="N90" s="70"/>
      <c r="O90" s="70"/>
      <c r="P90" s="70"/>
      <c r="Q90" s="70"/>
      <c r="R90" s="70"/>
      <c r="S90" s="70"/>
      <c r="T90" s="70"/>
      <c r="U90" s="70"/>
      <c r="V90" s="70"/>
      <c r="W90" s="70"/>
      <c r="X90" s="70"/>
      <c r="Y90" s="70"/>
      <c r="Z90" s="70"/>
      <c r="AA90" s="70"/>
      <c r="AB90" s="70"/>
    </row>
    <row r="91" spans="1:28" ht="15.75" customHeight="1">
      <c r="A91" s="54"/>
      <c r="B91" s="54"/>
      <c r="C91" s="54"/>
      <c r="D91" s="54"/>
      <c r="E91" s="54"/>
      <c r="F91" s="54"/>
      <c r="G91" s="54"/>
    </row>
    <row r="92" spans="1:28" ht="15.75" customHeight="1">
      <c r="A92" s="75"/>
      <c r="B92" s="76"/>
      <c r="C92" s="76"/>
      <c r="D92" s="76"/>
      <c r="E92" s="76"/>
      <c r="F92" s="77"/>
      <c r="G92" s="55"/>
    </row>
    <row r="93" spans="1:28">
      <c r="A93" s="71"/>
      <c r="B93" s="71"/>
      <c r="C93" s="71"/>
      <c r="D93" s="71"/>
      <c r="E93" s="71"/>
      <c r="F93" s="71"/>
      <c r="G93" s="71"/>
      <c r="H93" s="71"/>
      <c r="I93" s="71"/>
      <c r="J93" s="71"/>
      <c r="K93" s="71"/>
      <c r="L93" s="71"/>
      <c r="M93" s="71"/>
      <c r="N93" s="71"/>
      <c r="O93" s="71"/>
      <c r="P93" s="71"/>
      <c r="Q93" s="71"/>
      <c r="R93" s="71"/>
      <c r="S93" s="71"/>
      <c r="T93" s="71"/>
      <c r="U93" s="71"/>
      <c r="V93" s="71"/>
      <c r="W93" s="71"/>
      <c r="X93" s="71"/>
      <c r="Y93" s="71"/>
      <c r="Z93" s="71"/>
      <c r="AA93" s="71"/>
      <c r="AB93" s="71"/>
    </row>
    <row r="94" spans="1:28">
      <c r="A94" s="70"/>
      <c r="B94" s="70"/>
      <c r="C94" s="70"/>
      <c r="D94" s="70"/>
      <c r="E94" s="70"/>
      <c r="F94" s="70"/>
      <c r="G94" s="70"/>
      <c r="H94" s="70"/>
      <c r="I94" s="70"/>
      <c r="J94" s="70"/>
      <c r="K94" s="70"/>
      <c r="L94" s="70"/>
      <c r="M94" s="70"/>
      <c r="N94" s="70"/>
      <c r="O94" s="70"/>
      <c r="P94" s="70"/>
      <c r="Q94" s="70"/>
      <c r="R94" s="70"/>
      <c r="S94" s="70"/>
      <c r="T94" s="70"/>
      <c r="U94" s="70"/>
      <c r="V94" s="70"/>
      <c r="W94" s="70"/>
      <c r="X94" s="70"/>
      <c r="Y94" s="70"/>
      <c r="Z94" s="70"/>
      <c r="AA94" s="70"/>
      <c r="AB94" s="70"/>
    </row>
    <row r="95" spans="1:28" ht="15.75" customHeight="1">
      <c r="A95" s="54"/>
      <c r="B95" s="54"/>
      <c r="C95" s="56"/>
      <c r="D95" s="54"/>
      <c r="E95" s="54"/>
      <c r="F95" s="57"/>
    </row>
    <row r="96" spans="1:28" ht="16.350000000000001" customHeight="1">
      <c r="A96" s="58"/>
      <c r="B96" s="6"/>
      <c r="C96" s="6"/>
      <c r="D96" s="6"/>
      <c r="E96" s="6"/>
      <c r="F96" s="53"/>
    </row>
    <row r="97" spans="1:6">
      <c r="A97" s="75"/>
      <c r="B97" s="76"/>
      <c r="C97" s="76"/>
      <c r="D97" s="76"/>
      <c r="E97" s="77"/>
      <c r="F97" s="59"/>
    </row>
  </sheetData>
  <mergeCells count="26">
    <mergeCell ref="A97:E97"/>
    <mergeCell ref="A89:AB89"/>
    <mergeCell ref="A90:AB90"/>
    <mergeCell ref="A92:F92"/>
    <mergeCell ref="A93:AB93"/>
    <mergeCell ref="A94:AB94"/>
    <mergeCell ref="A59:AB59"/>
    <mergeCell ref="A62:AB62"/>
    <mergeCell ref="A63:AB63"/>
    <mergeCell ref="A66:AB66"/>
    <mergeCell ref="A67:AB67"/>
    <mergeCell ref="A31:AB31"/>
    <mergeCell ref="A32:AB32"/>
    <mergeCell ref="A52:AB52"/>
    <mergeCell ref="A53:AB53"/>
    <mergeCell ref="A58:AB58"/>
    <mergeCell ref="A10:AB10"/>
    <mergeCell ref="A1:A8"/>
    <mergeCell ref="B1:C1"/>
    <mergeCell ref="B2:C2"/>
    <mergeCell ref="B3:C3"/>
    <mergeCell ref="A9:AB9"/>
    <mergeCell ref="A83:AB83"/>
    <mergeCell ref="A84:AB84"/>
    <mergeCell ref="A87:B87"/>
    <mergeCell ref="A88:B8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B206"/>
  <sheetViews>
    <sheetView workbookViewId="0">
      <selection activeCell="D12" sqref="D12"/>
    </sheetView>
  </sheetViews>
  <sheetFormatPr defaultRowHeight="15"/>
  <cols>
    <col min="1" max="1" width="17.28515625" style="29" bestFit="1" customWidth="1"/>
    <col min="2" max="2" width="10.85546875" style="29" bestFit="1" customWidth="1"/>
    <col min="3" max="3" width="9.140625" style="29" bestFit="1" customWidth="1"/>
    <col min="4" max="4" width="10.42578125" style="29" bestFit="1" customWidth="1"/>
    <col min="5" max="5" width="15" style="29" bestFit="1" customWidth="1"/>
    <col min="6" max="6" width="16.28515625" style="29" bestFit="1" customWidth="1"/>
    <col min="7" max="7" width="14" style="29" bestFit="1" customWidth="1"/>
    <col min="8" max="8" width="4.42578125" style="29" bestFit="1" customWidth="1"/>
    <col min="9" max="9" width="19.7109375" style="29" bestFit="1" customWidth="1"/>
    <col min="10" max="10" width="13.5703125" style="29" bestFit="1" customWidth="1"/>
    <col min="11" max="11" width="8.42578125" style="29" bestFit="1" customWidth="1"/>
    <col min="12" max="12" width="10.85546875" style="29" bestFit="1" customWidth="1"/>
    <col min="13" max="13" width="17.85546875" style="29" bestFit="1" customWidth="1"/>
    <col min="14" max="14" width="12.140625" style="29" bestFit="1" customWidth="1"/>
    <col min="15" max="15" width="12.42578125" style="29" bestFit="1" customWidth="1"/>
    <col min="16" max="16" width="16" style="29" bestFit="1" customWidth="1"/>
    <col min="17" max="17" width="12.5703125" style="29" bestFit="1" customWidth="1"/>
    <col min="18" max="18" width="8.5703125" style="29" bestFit="1" customWidth="1"/>
    <col min="19" max="19" width="14" style="29" bestFit="1" customWidth="1"/>
    <col min="20" max="20" width="25.7109375" style="29" bestFit="1" customWidth="1"/>
    <col min="21" max="21" width="12.28515625" style="29" bestFit="1" customWidth="1"/>
    <col min="22" max="22" width="14" style="29" bestFit="1" customWidth="1"/>
    <col min="23" max="23" width="10.7109375" style="29" bestFit="1" customWidth="1"/>
    <col min="24" max="24" width="10" style="29" bestFit="1" customWidth="1"/>
    <col min="25" max="25" width="10.140625" style="29" bestFit="1" customWidth="1"/>
    <col min="26" max="26" width="11.28515625" style="29" bestFit="1" customWidth="1"/>
    <col min="27" max="27" width="12" style="29" bestFit="1" customWidth="1"/>
    <col min="28" max="28" width="14.42578125" style="29" bestFit="1" customWidth="1"/>
    <col min="29" max="16384" width="9.140625" style="29"/>
  </cols>
  <sheetData>
    <row r="1" spans="1:28">
      <c r="A1" s="72" t="s">
        <v>5</v>
      </c>
      <c r="B1" s="90" t="s">
        <v>28</v>
      </c>
      <c r="C1" s="90"/>
    </row>
    <row r="2" spans="1:28" ht="20.25">
      <c r="A2" s="72"/>
      <c r="B2" s="91"/>
      <c r="C2" s="91"/>
    </row>
    <row r="3" spans="1:28">
      <c r="A3" s="72"/>
      <c r="B3" s="90"/>
      <c r="C3" s="90"/>
    </row>
    <row r="4" spans="1:28">
      <c r="A4" s="72"/>
      <c r="B4" s="30"/>
      <c r="C4" s="30"/>
    </row>
    <row r="5" spans="1:28">
      <c r="A5" s="72"/>
      <c r="B5" s="30"/>
      <c r="C5" s="30"/>
    </row>
    <row r="6" spans="1:28">
      <c r="A6" s="72"/>
      <c r="B6" s="30"/>
      <c r="C6" s="30"/>
    </row>
    <row r="7" spans="1:28">
      <c r="A7" s="72"/>
      <c r="B7" s="30"/>
      <c r="C7" s="30"/>
    </row>
    <row r="8" spans="1:28">
      <c r="A8" s="72"/>
      <c r="B8" s="30"/>
      <c r="C8" s="30"/>
    </row>
    <row r="9" spans="1:28">
      <c r="A9" s="71" t="s">
        <v>5</v>
      </c>
      <c r="B9" s="71"/>
      <c r="C9" s="71"/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  <c r="U9" s="71"/>
      <c r="V9" s="71"/>
      <c r="W9" s="71"/>
      <c r="X9" s="71"/>
      <c r="Y9" s="71"/>
      <c r="Z9" s="71"/>
      <c r="AA9" s="71"/>
      <c r="AB9" s="71"/>
    </row>
    <row r="10" spans="1:28">
      <c r="A10" s="71" t="s">
        <v>5</v>
      </c>
      <c r="B10" s="71"/>
      <c r="C10" s="71"/>
      <c r="D10" s="71"/>
      <c r="E10" s="71"/>
      <c r="F10" s="71"/>
      <c r="G10" s="71"/>
      <c r="H10" s="71"/>
      <c r="I10" s="71"/>
      <c r="J10" s="71"/>
      <c r="K10" s="71"/>
      <c r="L10" s="71"/>
      <c r="M10" s="71"/>
      <c r="N10" s="71"/>
      <c r="O10" s="71"/>
      <c r="P10" s="71"/>
      <c r="Q10" s="71"/>
      <c r="R10" s="71"/>
      <c r="S10" s="71"/>
      <c r="T10" s="71"/>
      <c r="U10" s="71"/>
      <c r="V10" s="71"/>
      <c r="W10" s="71"/>
      <c r="X10" s="71"/>
      <c r="Y10" s="71"/>
      <c r="Z10" s="71"/>
      <c r="AA10" s="71"/>
      <c r="AB10" s="71"/>
    </row>
    <row r="11" spans="1:28" ht="21.95" customHeight="1">
      <c r="A11" s="4" t="s">
        <v>30</v>
      </c>
      <c r="B11" s="4" t="s">
        <v>31</v>
      </c>
      <c r="C11" s="4" t="s">
        <v>32</v>
      </c>
      <c r="D11" s="4" t="s">
        <v>33</v>
      </c>
      <c r="E11" s="4" t="s">
        <v>34</v>
      </c>
      <c r="F11" s="4" t="s">
        <v>35</v>
      </c>
      <c r="G11" s="4" t="s">
        <v>36</v>
      </c>
      <c r="H11" s="4" t="s">
        <v>37</v>
      </c>
      <c r="I11" s="4" t="s">
        <v>38</v>
      </c>
      <c r="J11" s="4" t="s">
        <v>39</v>
      </c>
      <c r="K11" s="4" t="s">
        <v>40</v>
      </c>
      <c r="L11" s="4" t="s">
        <v>41</v>
      </c>
      <c r="M11" s="4" t="s">
        <v>42</v>
      </c>
      <c r="N11" s="4" t="s">
        <v>43</v>
      </c>
      <c r="O11" s="4" t="s">
        <v>44</v>
      </c>
      <c r="P11" s="4" t="s">
        <v>45</v>
      </c>
      <c r="Q11" s="4" t="s">
        <v>46</v>
      </c>
      <c r="R11" s="4" t="s">
        <v>47</v>
      </c>
      <c r="S11" s="4" t="s">
        <v>48</v>
      </c>
      <c r="T11" s="4" t="s">
        <v>49</v>
      </c>
      <c r="U11" s="4" t="s">
        <v>50</v>
      </c>
      <c r="V11" s="4" t="s">
        <v>51</v>
      </c>
      <c r="W11" s="4" t="s">
        <v>52</v>
      </c>
      <c r="X11" s="4" t="s">
        <v>53</v>
      </c>
      <c r="Y11" s="4" t="s">
        <v>54</v>
      </c>
      <c r="Z11" s="4" t="s">
        <v>55</v>
      </c>
      <c r="AA11" s="4" t="s">
        <v>56</v>
      </c>
      <c r="AB11" s="4" t="s">
        <v>57</v>
      </c>
    </row>
    <row r="12" spans="1:28" ht="44.25" customHeight="1">
      <c r="A12" s="5" t="s">
        <v>58</v>
      </c>
      <c r="B12" s="6"/>
      <c r="C12" s="6"/>
      <c r="D12" s="6" t="str">
        <f>MID(AA12,7,999)</f>
        <v>Е112РА799</v>
      </c>
      <c r="E12" s="7">
        <v>44053.405104166668</v>
      </c>
      <c r="F12" s="8">
        <v>44053.405104166668</v>
      </c>
      <c r="G12" s="9" t="s">
        <v>59</v>
      </c>
      <c r="H12" s="9"/>
      <c r="I12" s="9"/>
      <c r="J12" s="10"/>
      <c r="K12" s="9" t="s">
        <v>60</v>
      </c>
      <c r="L12" s="11">
        <v>60</v>
      </c>
      <c r="M12" s="9" t="s">
        <v>61</v>
      </c>
      <c r="N12" s="12"/>
      <c r="O12" s="12"/>
      <c r="P12" s="12"/>
      <c r="Q12" s="12"/>
      <c r="R12" s="13"/>
      <c r="S12" s="12"/>
      <c r="T12" s="9"/>
      <c r="U12" s="10"/>
      <c r="V12" s="10"/>
      <c r="W12" s="9"/>
      <c r="X12" s="9"/>
      <c r="Y12" s="9"/>
      <c r="Z12" s="9"/>
      <c r="AA12" s="3" t="s">
        <v>62</v>
      </c>
      <c r="AB12" s="9"/>
    </row>
    <row r="13" spans="1:28" ht="44.25" customHeight="1">
      <c r="A13" s="5"/>
      <c r="B13" s="6"/>
      <c r="C13" s="6"/>
      <c r="D13" s="6" t="str">
        <f>MID(AA13,7,999)</f>
        <v>Е125ТВ799</v>
      </c>
      <c r="E13" s="7">
        <v>44053</v>
      </c>
      <c r="F13" s="8"/>
      <c r="G13" s="9"/>
      <c r="H13" s="9"/>
      <c r="I13" s="9"/>
      <c r="J13" s="10"/>
      <c r="K13" s="9"/>
      <c r="L13" s="11">
        <v>50</v>
      </c>
      <c r="M13" s="9"/>
      <c r="N13" s="12"/>
      <c r="O13" s="12"/>
      <c r="P13" s="12"/>
      <c r="Q13" s="12"/>
      <c r="R13" s="13"/>
      <c r="S13" s="12"/>
      <c r="T13" s="9"/>
      <c r="U13" s="10"/>
      <c r="V13" s="10"/>
      <c r="W13" s="9"/>
      <c r="X13" s="9"/>
      <c r="Y13" s="9"/>
      <c r="Z13" s="9"/>
      <c r="AA13" s="3" t="s">
        <v>63</v>
      </c>
      <c r="AB13" s="9"/>
    </row>
    <row r="14" spans="1:28" ht="44.25" customHeight="1">
      <c r="A14" s="5"/>
      <c r="B14" s="6"/>
      <c r="C14" s="6"/>
      <c r="D14" s="6"/>
      <c r="E14" s="7"/>
      <c r="F14" s="8"/>
      <c r="G14" s="9"/>
      <c r="H14" s="9"/>
      <c r="I14" s="9"/>
      <c r="J14" s="10"/>
      <c r="K14" s="9"/>
      <c r="L14" s="11"/>
      <c r="M14" s="9"/>
      <c r="N14" s="12"/>
      <c r="O14" s="12"/>
      <c r="P14" s="12"/>
      <c r="Q14" s="12"/>
      <c r="R14" s="13"/>
      <c r="S14" s="12"/>
      <c r="T14" s="9"/>
      <c r="U14" s="10"/>
      <c r="V14" s="10"/>
      <c r="W14" s="9"/>
      <c r="X14" s="9"/>
      <c r="Y14" s="9"/>
      <c r="Z14" s="9"/>
      <c r="AA14" s="3"/>
      <c r="AB14" s="9"/>
    </row>
    <row r="15" spans="1:28" ht="44.25" customHeight="1">
      <c r="A15" s="5"/>
      <c r="B15" s="6"/>
      <c r="C15" s="6"/>
      <c r="D15" s="6"/>
      <c r="E15" s="7"/>
      <c r="F15" s="8"/>
      <c r="G15" s="9"/>
      <c r="H15" s="9"/>
      <c r="I15" s="9"/>
      <c r="J15" s="10"/>
      <c r="K15" s="9"/>
      <c r="L15" s="11"/>
      <c r="M15" s="9"/>
      <c r="N15" s="12"/>
      <c r="O15" s="12"/>
      <c r="P15" s="12"/>
      <c r="Q15" s="12"/>
      <c r="R15" s="13"/>
      <c r="S15" s="12"/>
      <c r="T15" s="9"/>
      <c r="U15" s="10"/>
      <c r="V15" s="10"/>
      <c r="W15" s="9"/>
      <c r="X15" s="9"/>
      <c r="Y15" s="9"/>
      <c r="Z15" s="9"/>
      <c r="AA15" s="3"/>
      <c r="AB15" s="9"/>
    </row>
    <row r="16" spans="1:28" ht="44.25" customHeight="1">
      <c r="A16" s="5"/>
      <c r="B16" s="6"/>
      <c r="C16" s="6"/>
      <c r="D16" s="6"/>
      <c r="E16" s="7"/>
      <c r="F16" s="8"/>
      <c r="G16" s="9"/>
      <c r="H16" s="9"/>
      <c r="I16" s="9"/>
      <c r="J16" s="10"/>
      <c r="K16" s="9"/>
      <c r="L16" s="11"/>
      <c r="M16" s="9"/>
      <c r="N16" s="12"/>
      <c r="O16" s="12"/>
      <c r="P16" s="12"/>
      <c r="Q16" s="12"/>
      <c r="R16" s="13"/>
      <c r="S16" s="12"/>
      <c r="T16" s="9"/>
      <c r="U16" s="10"/>
      <c r="V16" s="10"/>
      <c r="W16" s="9"/>
      <c r="X16" s="9"/>
      <c r="Y16" s="9"/>
      <c r="Z16" s="9"/>
      <c r="AA16" s="3"/>
      <c r="AB16" s="9"/>
    </row>
    <row r="17" spans="1:28" ht="44.25" customHeight="1">
      <c r="A17" s="5"/>
      <c r="B17" s="6"/>
      <c r="C17" s="6"/>
      <c r="D17" s="6"/>
      <c r="E17" s="7"/>
      <c r="F17" s="8"/>
      <c r="G17" s="9"/>
      <c r="H17" s="9"/>
      <c r="I17" s="9"/>
      <c r="J17" s="10"/>
      <c r="K17" s="9"/>
      <c r="L17" s="11"/>
      <c r="M17" s="9"/>
      <c r="N17" s="12"/>
      <c r="O17" s="12"/>
      <c r="P17" s="12"/>
      <c r="Q17" s="12"/>
      <c r="R17" s="13"/>
      <c r="S17" s="12"/>
      <c r="T17" s="9"/>
      <c r="U17" s="10"/>
      <c r="V17" s="10"/>
      <c r="W17" s="9"/>
      <c r="X17" s="9"/>
      <c r="Y17" s="9"/>
      <c r="Z17" s="9"/>
      <c r="AA17" s="3"/>
      <c r="AB17" s="9"/>
    </row>
    <row r="18" spans="1:28" ht="44.25" customHeight="1">
      <c r="A18" s="5"/>
      <c r="B18" s="6"/>
      <c r="C18" s="6"/>
      <c r="D18" s="6"/>
      <c r="E18" s="7"/>
      <c r="F18" s="8"/>
      <c r="G18" s="9"/>
      <c r="H18" s="9"/>
      <c r="I18" s="9"/>
      <c r="J18" s="10"/>
      <c r="K18" s="9"/>
      <c r="L18" s="11"/>
      <c r="M18" s="9"/>
      <c r="N18" s="12"/>
      <c r="O18" s="12"/>
      <c r="P18" s="12"/>
      <c r="Q18" s="12"/>
      <c r="R18" s="13"/>
      <c r="S18" s="12"/>
      <c r="T18" s="9"/>
      <c r="U18" s="10"/>
      <c r="V18" s="10"/>
      <c r="W18" s="9"/>
      <c r="X18" s="9"/>
      <c r="Y18" s="9"/>
      <c r="Z18" s="9"/>
      <c r="AA18" s="3"/>
      <c r="AB18" s="9"/>
    </row>
    <row r="19" spans="1:28" ht="44.25" customHeight="1">
      <c r="A19" s="5"/>
      <c r="B19" s="6"/>
      <c r="C19" s="6"/>
      <c r="D19" s="6"/>
      <c r="E19" s="7"/>
      <c r="F19" s="8"/>
      <c r="G19" s="9"/>
      <c r="H19" s="9"/>
      <c r="I19" s="9"/>
      <c r="J19" s="10"/>
      <c r="K19" s="9"/>
      <c r="L19" s="11"/>
      <c r="M19" s="9"/>
      <c r="N19" s="12"/>
      <c r="O19" s="12"/>
      <c r="P19" s="12"/>
      <c r="Q19" s="12"/>
      <c r="R19" s="13"/>
      <c r="S19" s="12"/>
      <c r="T19" s="9"/>
      <c r="U19" s="10"/>
      <c r="V19" s="10"/>
      <c r="W19" s="9"/>
      <c r="X19" s="9"/>
      <c r="Y19" s="9"/>
      <c r="Z19" s="9"/>
      <c r="AA19" s="3"/>
      <c r="AB19" s="9"/>
    </row>
    <row r="20" spans="1:28" ht="44.25" customHeight="1">
      <c r="A20" s="5"/>
      <c r="B20" s="6"/>
      <c r="C20" s="6"/>
      <c r="D20" s="6"/>
      <c r="E20" s="7"/>
      <c r="F20" s="8"/>
      <c r="G20" s="9"/>
      <c r="H20" s="9"/>
      <c r="I20" s="9"/>
      <c r="J20" s="10"/>
      <c r="K20" s="9"/>
      <c r="L20" s="11"/>
      <c r="M20" s="9"/>
      <c r="N20" s="12"/>
      <c r="O20" s="12"/>
      <c r="P20" s="12"/>
      <c r="Q20" s="12"/>
      <c r="R20" s="13"/>
      <c r="S20" s="12"/>
      <c r="T20" s="9"/>
      <c r="U20" s="10"/>
      <c r="V20" s="10"/>
      <c r="W20" s="9"/>
      <c r="X20" s="9"/>
      <c r="Y20" s="9"/>
      <c r="Z20" s="9"/>
      <c r="AA20" s="3"/>
      <c r="AB20" s="9"/>
    </row>
    <row r="21" spans="1:28" ht="44.25" customHeight="1">
      <c r="A21" s="5"/>
      <c r="B21" s="6"/>
      <c r="C21" s="6"/>
      <c r="D21" s="6"/>
      <c r="E21" s="7"/>
      <c r="F21" s="8"/>
      <c r="G21" s="9"/>
      <c r="H21" s="9"/>
      <c r="I21" s="9"/>
      <c r="J21" s="10"/>
      <c r="K21" s="9"/>
      <c r="L21" s="11"/>
      <c r="M21" s="9"/>
      <c r="N21" s="12"/>
      <c r="O21" s="12"/>
      <c r="P21" s="12"/>
      <c r="Q21" s="12"/>
      <c r="R21" s="13"/>
      <c r="S21" s="12"/>
      <c r="T21" s="9"/>
      <c r="U21" s="10"/>
      <c r="V21" s="10"/>
      <c r="W21" s="9"/>
      <c r="X21" s="9"/>
      <c r="Y21" s="9"/>
      <c r="Z21" s="9"/>
      <c r="AA21" s="3"/>
      <c r="AB21" s="9"/>
    </row>
    <row r="22" spans="1:28" ht="44.25" customHeight="1">
      <c r="A22" s="5"/>
      <c r="B22" s="6"/>
      <c r="C22" s="6"/>
      <c r="D22" s="6"/>
      <c r="E22" s="7"/>
      <c r="F22" s="8"/>
      <c r="G22" s="9"/>
      <c r="H22" s="9"/>
      <c r="I22" s="9"/>
      <c r="J22" s="10"/>
      <c r="K22" s="9"/>
      <c r="L22" s="11"/>
      <c r="M22" s="9"/>
      <c r="N22" s="12"/>
      <c r="O22" s="12"/>
      <c r="P22" s="12"/>
      <c r="Q22" s="12"/>
      <c r="R22" s="13"/>
      <c r="S22" s="12"/>
      <c r="T22" s="9"/>
      <c r="U22" s="10"/>
      <c r="V22" s="10"/>
      <c r="W22" s="9"/>
      <c r="X22" s="9"/>
      <c r="Y22" s="9"/>
      <c r="Z22" s="9"/>
      <c r="AA22" s="3"/>
      <c r="AB22" s="9"/>
    </row>
    <row r="23" spans="1:28" ht="44.25" customHeight="1">
      <c r="A23" s="5"/>
      <c r="B23" s="6"/>
      <c r="C23" s="6"/>
      <c r="D23" s="6"/>
      <c r="E23" s="7"/>
      <c r="F23" s="8"/>
      <c r="G23" s="9"/>
      <c r="H23" s="9"/>
      <c r="I23" s="9"/>
      <c r="J23" s="10"/>
      <c r="K23" s="9"/>
      <c r="L23" s="11"/>
      <c r="M23" s="9"/>
      <c r="N23" s="12"/>
      <c r="O23" s="12"/>
      <c r="P23" s="12"/>
      <c r="Q23" s="12"/>
      <c r="R23" s="13"/>
      <c r="S23" s="12"/>
      <c r="T23" s="9"/>
      <c r="U23" s="10"/>
      <c r="V23" s="10"/>
      <c r="W23" s="9"/>
      <c r="X23" s="9"/>
      <c r="Y23" s="9"/>
      <c r="Z23" s="9"/>
      <c r="AA23" s="3"/>
      <c r="AB23" s="9"/>
    </row>
    <row r="24" spans="1:28" ht="44.25" customHeight="1">
      <c r="A24" s="5"/>
      <c r="B24" s="6"/>
      <c r="C24" s="6"/>
      <c r="D24" s="6"/>
      <c r="E24" s="7"/>
      <c r="F24" s="8"/>
      <c r="G24" s="9"/>
      <c r="H24" s="9"/>
      <c r="I24" s="9"/>
      <c r="J24" s="10"/>
      <c r="K24" s="9"/>
      <c r="L24" s="11"/>
      <c r="M24" s="9"/>
      <c r="N24" s="12"/>
      <c r="O24" s="12"/>
      <c r="P24" s="12"/>
      <c r="Q24" s="12"/>
      <c r="R24" s="13"/>
      <c r="S24" s="12"/>
      <c r="T24" s="9"/>
      <c r="U24" s="10"/>
      <c r="V24" s="10"/>
      <c r="W24" s="9"/>
      <c r="X24" s="9"/>
      <c r="Y24" s="9"/>
      <c r="Z24" s="9"/>
      <c r="AA24" s="3"/>
      <c r="AB24" s="9"/>
    </row>
    <row r="25" spans="1:28" ht="44.25" customHeight="1">
      <c r="A25" s="5"/>
      <c r="B25" s="6"/>
      <c r="C25" s="6"/>
      <c r="D25" s="6"/>
      <c r="E25" s="7"/>
      <c r="F25" s="8"/>
      <c r="G25" s="9"/>
      <c r="H25" s="9"/>
      <c r="I25" s="9"/>
      <c r="J25" s="10"/>
      <c r="K25" s="9"/>
      <c r="L25" s="11"/>
      <c r="M25" s="9"/>
      <c r="N25" s="12"/>
      <c r="O25" s="12"/>
      <c r="P25" s="12"/>
      <c r="Q25" s="12"/>
      <c r="R25" s="13"/>
      <c r="S25" s="12"/>
      <c r="T25" s="9"/>
      <c r="U25" s="10"/>
      <c r="V25" s="10"/>
      <c r="W25" s="9"/>
      <c r="X25" s="9"/>
      <c r="Y25" s="9"/>
      <c r="Z25" s="9"/>
      <c r="AA25" s="3"/>
      <c r="AB25" s="9"/>
    </row>
    <row r="26" spans="1:28" ht="44.25" customHeight="1">
      <c r="A26" s="5"/>
      <c r="B26" s="6"/>
      <c r="C26" s="6"/>
      <c r="D26" s="6"/>
      <c r="E26" s="7"/>
      <c r="F26" s="8"/>
      <c r="G26" s="9"/>
      <c r="H26" s="9"/>
      <c r="I26" s="9"/>
      <c r="J26" s="10"/>
      <c r="K26" s="9"/>
      <c r="L26" s="11"/>
      <c r="M26" s="9"/>
      <c r="N26" s="12"/>
      <c r="O26" s="12"/>
      <c r="P26" s="12"/>
      <c r="Q26" s="12"/>
      <c r="R26" s="13"/>
      <c r="S26" s="12"/>
      <c r="T26" s="9"/>
      <c r="U26" s="10"/>
      <c r="V26" s="10"/>
      <c r="W26" s="9"/>
      <c r="X26" s="9"/>
      <c r="Y26" s="9"/>
      <c r="Z26" s="9"/>
      <c r="AA26" s="3"/>
      <c r="AB26" s="9"/>
    </row>
    <row r="27" spans="1:28" ht="44.25" customHeight="1">
      <c r="A27" s="5"/>
      <c r="B27" s="6"/>
      <c r="C27" s="6"/>
      <c r="D27" s="6"/>
      <c r="E27" s="7"/>
      <c r="F27" s="8"/>
      <c r="G27" s="9"/>
      <c r="H27" s="9"/>
      <c r="I27" s="9"/>
      <c r="J27" s="10"/>
      <c r="K27" s="9"/>
      <c r="L27" s="11"/>
      <c r="M27" s="9"/>
      <c r="N27" s="12"/>
      <c r="O27" s="12"/>
      <c r="P27" s="12"/>
      <c r="Q27" s="12"/>
      <c r="R27" s="13"/>
      <c r="S27" s="12"/>
      <c r="T27" s="9"/>
      <c r="U27" s="10"/>
      <c r="V27" s="10"/>
      <c r="W27" s="9"/>
      <c r="X27" s="9"/>
      <c r="Y27" s="9"/>
      <c r="Z27" s="9"/>
      <c r="AA27" s="3"/>
      <c r="AB27" s="9"/>
    </row>
    <row r="28" spans="1:28" ht="44.25" customHeight="1">
      <c r="A28" s="5"/>
      <c r="B28" s="6"/>
      <c r="C28" s="6"/>
      <c r="D28" s="6"/>
      <c r="E28" s="7"/>
      <c r="F28" s="8"/>
      <c r="G28" s="9"/>
      <c r="H28" s="9"/>
      <c r="I28" s="9"/>
      <c r="J28" s="10"/>
      <c r="K28" s="9"/>
      <c r="L28" s="11"/>
      <c r="M28" s="9"/>
      <c r="N28" s="12"/>
      <c r="O28" s="12"/>
      <c r="P28" s="12"/>
      <c r="Q28" s="12"/>
      <c r="R28" s="13"/>
      <c r="S28" s="12"/>
      <c r="T28" s="9"/>
      <c r="U28" s="10"/>
      <c r="V28" s="10"/>
      <c r="W28" s="9"/>
      <c r="X28" s="9"/>
      <c r="Y28" s="9"/>
      <c r="Z28" s="9"/>
      <c r="AA28" s="3"/>
      <c r="AB28" s="9"/>
    </row>
    <row r="29" spans="1:28" ht="44.25" customHeight="1">
      <c r="A29" s="5"/>
      <c r="B29" s="6"/>
      <c r="C29" s="6"/>
      <c r="D29" s="6"/>
      <c r="E29" s="7"/>
      <c r="F29" s="8"/>
      <c r="G29" s="9"/>
      <c r="H29" s="9"/>
      <c r="I29" s="9"/>
      <c r="J29" s="10"/>
      <c r="K29" s="9"/>
      <c r="L29" s="11"/>
      <c r="M29" s="9"/>
      <c r="N29" s="12"/>
      <c r="O29" s="12"/>
      <c r="P29" s="12"/>
      <c r="Q29" s="12"/>
      <c r="R29" s="13"/>
      <c r="S29" s="12"/>
      <c r="T29" s="9"/>
      <c r="U29" s="10"/>
      <c r="V29" s="10"/>
      <c r="W29" s="9"/>
      <c r="X29" s="9"/>
      <c r="Y29" s="9"/>
      <c r="Z29" s="9"/>
      <c r="AA29" s="3"/>
      <c r="AB29" s="9"/>
    </row>
    <row r="30" spans="1:28" ht="44.25" customHeight="1">
      <c r="A30" s="5"/>
      <c r="B30" s="6"/>
      <c r="C30" s="6"/>
      <c r="D30" s="6"/>
      <c r="E30" s="7"/>
      <c r="F30" s="8"/>
      <c r="G30" s="9"/>
      <c r="H30" s="9"/>
      <c r="I30" s="9"/>
      <c r="J30" s="10"/>
      <c r="K30" s="9"/>
      <c r="L30" s="11"/>
      <c r="M30" s="9"/>
      <c r="N30" s="12"/>
      <c r="O30" s="12"/>
      <c r="P30" s="12"/>
      <c r="Q30" s="12"/>
      <c r="R30" s="13"/>
      <c r="S30" s="12"/>
      <c r="T30" s="9"/>
      <c r="U30" s="10"/>
      <c r="V30" s="10"/>
      <c r="W30" s="9"/>
      <c r="X30" s="9"/>
      <c r="Y30" s="9"/>
      <c r="Z30" s="9"/>
      <c r="AA30" s="3"/>
      <c r="AB30" s="9"/>
    </row>
    <row r="31" spans="1:28" ht="44.25" customHeight="1">
      <c r="A31" s="5"/>
      <c r="B31" s="6"/>
      <c r="C31" s="6"/>
      <c r="D31" s="6"/>
      <c r="E31" s="7"/>
      <c r="F31" s="8"/>
      <c r="G31" s="9"/>
      <c r="H31" s="9"/>
      <c r="I31" s="9"/>
      <c r="J31" s="10"/>
      <c r="K31" s="9"/>
      <c r="L31" s="11"/>
      <c r="M31" s="9"/>
      <c r="N31" s="12"/>
      <c r="O31" s="12"/>
      <c r="P31" s="12"/>
      <c r="Q31" s="12"/>
      <c r="R31" s="13"/>
      <c r="S31" s="12"/>
      <c r="T31" s="9"/>
      <c r="U31" s="10"/>
      <c r="V31" s="10"/>
      <c r="W31" s="9"/>
      <c r="X31" s="9"/>
      <c r="Y31" s="9"/>
      <c r="Z31" s="9"/>
      <c r="AA31" s="3"/>
      <c r="AB31" s="9"/>
    </row>
    <row r="32" spans="1:28" ht="44.25" customHeight="1">
      <c r="A32" s="5"/>
      <c r="B32" s="6"/>
      <c r="C32" s="6"/>
      <c r="D32" s="6"/>
      <c r="E32" s="7"/>
      <c r="F32" s="8"/>
      <c r="G32" s="9"/>
      <c r="H32" s="9"/>
      <c r="I32" s="9"/>
      <c r="J32" s="10"/>
      <c r="K32" s="9"/>
      <c r="L32" s="11"/>
      <c r="M32" s="9"/>
      <c r="N32" s="12"/>
      <c r="O32" s="12"/>
      <c r="P32" s="12"/>
      <c r="Q32" s="12"/>
      <c r="R32" s="13"/>
      <c r="S32" s="12"/>
      <c r="T32" s="9"/>
      <c r="U32" s="10"/>
      <c r="V32" s="10"/>
      <c r="W32" s="9"/>
      <c r="X32" s="9"/>
      <c r="Y32" s="9"/>
      <c r="Z32" s="9"/>
      <c r="AA32" s="3"/>
      <c r="AB32" s="9"/>
    </row>
    <row r="33" spans="1:28" ht="44.25" customHeight="1">
      <c r="A33" s="5"/>
      <c r="B33" s="6"/>
      <c r="C33" s="6"/>
      <c r="D33" s="6"/>
      <c r="E33" s="7"/>
      <c r="F33" s="8"/>
      <c r="G33" s="9"/>
      <c r="H33" s="9"/>
      <c r="I33" s="9"/>
      <c r="J33" s="10"/>
      <c r="K33" s="9"/>
      <c r="L33" s="11"/>
      <c r="M33" s="9"/>
      <c r="N33" s="12"/>
      <c r="O33" s="12"/>
      <c r="P33" s="12"/>
      <c r="Q33" s="12"/>
      <c r="R33" s="13"/>
      <c r="S33" s="12"/>
      <c r="T33" s="9"/>
      <c r="U33" s="10"/>
      <c r="V33" s="10"/>
      <c r="W33" s="9"/>
      <c r="X33" s="9"/>
      <c r="Y33" s="9"/>
      <c r="Z33" s="9"/>
      <c r="AA33" s="3"/>
      <c r="AB33" s="9"/>
    </row>
    <row r="34" spans="1:28" ht="44.25" customHeight="1">
      <c r="A34" s="5"/>
      <c r="B34" s="6"/>
      <c r="C34" s="6"/>
      <c r="D34" s="6"/>
      <c r="E34" s="7"/>
      <c r="F34" s="8"/>
      <c r="G34" s="9"/>
      <c r="H34" s="9"/>
      <c r="I34" s="9"/>
      <c r="J34" s="10"/>
      <c r="K34" s="9"/>
      <c r="L34" s="11"/>
      <c r="M34" s="9"/>
      <c r="N34" s="12"/>
      <c r="O34" s="12"/>
      <c r="P34" s="12"/>
      <c r="Q34" s="12"/>
      <c r="R34" s="13"/>
      <c r="S34" s="12"/>
      <c r="T34" s="9"/>
      <c r="U34" s="10"/>
      <c r="V34" s="10"/>
      <c r="W34" s="9"/>
      <c r="X34" s="9"/>
      <c r="Y34" s="9"/>
      <c r="Z34" s="9"/>
      <c r="AA34" s="3"/>
      <c r="AB34" s="9"/>
    </row>
    <row r="35" spans="1:28" ht="44.25" customHeight="1">
      <c r="A35" s="5"/>
      <c r="B35" s="6"/>
      <c r="C35" s="6"/>
      <c r="D35" s="6"/>
      <c r="E35" s="7"/>
      <c r="F35" s="8"/>
      <c r="G35" s="9"/>
      <c r="H35" s="9"/>
      <c r="I35" s="9"/>
      <c r="J35" s="10"/>
      <c r="K35" s="9"/>
      <c r="L35" s="11"/>
      <c r="M35" s="9"/>
      <c r="N35" s="12"/>
      <c r="O35" s="12"/>
      <c r="P35" s="12"/>
      <c r="Q35" s="12"/>
      <c r="R35" s="13"/>
      <c r="S35" s="12"/>
      <c r="T35" s="9"/>
      <c r="U35" s="10"/>
      <c r="V35" s="10"/>
      <c r="W35" s="9"/>
      <c r="X35" s="9"/>
      <c r="Y35" s="9"/>
      <c r="Z35" s="9"/>
      <c r="AA35" s="3"/>
      <c r="AB35" s="9"/>
    </row>
    <row r="36" spans="1:28" ht="44.25" customHeight="1">
      <c r="A36" s="5"/>
      <c r="B36" s="6"/>
      <c r="C36" s="6"/>
      <c r="D36" s="6"/>
      <c r="E36" s="7"/>
      <c r="F36" s="8"/>
      <c r="G36" s="9"/>
      <c r="H36" s="9"/>
      <c r="I36" s="9"/>
      <c r="J36" s="10"/>
      <c r="K36" s="9"/>
      <c r="L36" s="11"/>
      <c r="M36" s="9"/>
      <c r="N36" s="12"/>
      <c r="O36" s="12"/>
      <c r="P36" s="12"/>
      <c r="Q36" s="12"/>
      <c r="R36" s="13"/>
      <c r="S36" s="12"/>
      <c r="T36" s="9"/>
      <c r="U36" s="10"/>
      <c r="V36" s="10"/>
      <c r="W36" s="9"/>
      <c r="X36" s="9"/>
      <c r="Y36" s="9"/>
      <c r="Z36" s="9"/>
      <c r="AA36" s="3"/>
      <c r="AB36" s="9"/>
    </row>
    <row r="37" spans="1:28" ht="44.25" customHeight="1">
      <c r="A37" s="5"/>
      <c r="B37" s="6"/>
      <c r="C37" s="6"/>
      <c r="D37" s="6"/>
      <c r="E37" s="7"/>
      <c r="F37" s="8"/>
      <c r="G37" s="9"/>
      <c r="H37" s="9"/>
      <c r="I37" s="9"/>
      <c r="J37" s="10"/>
      <c r="K37" s="9"/>
      <c r="L37" s="11"/>
      <c r="M37" s="9"/>
      <c r="N37" s="12"/>
      <c r="O37" s="12"/>
      <c r="P37" s="12"/>
      <c r="Q37" s="12"/>
      <c r="R37" s="13"/>
      <c r="S37" s="12"/>
      <c r="T37" s="9"/>
      <c r="U37" s="10"/>
      <c r="V37" s="10"/>
      <c r="W37" s="9"/>
      <c r="X37" s="9"/>
      <c r="Y37" s="9"/>
      <c r="Z37" s="9"/>
      <c r="AA37" s="3"/>
      <c r="AB37" s="9"/>
    </row>
    <row r="38" spans="1:28" ht="44.25" customHeight="1">
      <c r="A38" s="5"/>
      <c r="B38" s="6"/>
      <c r="C38" s="6"/>
      <c r="D38" s="6"/>
      <c r="E38" s="7"/>
      <c r="F38" s="8"/>
      <c r="G38" s="9"/>
      <c r="H38" s="9"/>
      <c r="I38" s="9"/>
      <c r="J38" s="10"/>
      <c r="K38" s="9"/>
      <c r="L38" s="11"/>
      <c r="M38" s="9"/>
      <c r="N38" s="12"/>
      <c r="O38" s="12"/>
      <c r="P38" s="12"/>
      <c r="Q38" s="12"/>
      <c r="R38" s="13"/>
      <c r="S38" s="12"/>
      <c r="T38" s="9"/>
      <c r="U38" s="10"/>
      <c r="V38" s="10"/>
      <c r="W38" s="9"/>
      <c r="X38" s="9"/>
      <c r="Y38" s="9"/>
      <c r="Z38" s="9"/>
      <c r="AA38" s="3"/>
      <c r="AB38" s="9"/>
    </row>
    <row r="39" spans="1:28" ht="44.25" customHeight="1">
      <c r="A39" s="5"/>
      <c r="B39" s="6"/>
      <c r="C39" s="6"/>
      <c r="D39" s="6"/>
      <c r="E39" s="7"/>
      <c r="F39" s="8"/>
      <c r="G39" s="9"/>
      <c r="H39" s="9"/>
      <c r="I39" s="9"/>
      <c r="J39" s="10"/>
      <c r="K39" s="9"/>
      <c r="L39" s="11"/>
      <c r="M39" s="9"/>
      <c r="N39" s="12"/>
      <c r="O39" s="12"/>
      <c r="P39" s="12"/>
      <c r="Q39" s="12"/>
      <c r="R39" s="13"/>
      <c r="S39" s="12"/>
      <c r="T39" s="9"/>
      <c r="U39" s="10"/>
      <c r="V39" s="10"/>
      <c r="W39" s="9"/>
      <c r="X39" s="9"/>
      <c r="Y39" s="9"/>
      <c r="Z39" s="9"/>
      <c r="AA39" s="3"/>
      <c r="AB39" s="9"/>
    </row>
    <row r="40" spans="1:28" ht="44.25" customHeight="1">
      <c r="A40" s="5"/>
      <c r="B40" s="6"/>
      <c r="C40" s="6"/>
      <c r="D40" s="6"/>
      <c r="E40" s="7"/>
      <c r="F40" s="8"/>
      <c r="G40" s="9"/>
      <c r="H40" s="9"/>
      <c r="I40" s="9"/>
      <c r="J40" s="10"/>
      <c r="K40" s="9"/>
      <c r="L40" s="11"/>
      <c r="M40" s="9"/>
      <c r="N40" s="12"/>
      <c r="O40" s="12"/>
      <c r="P40" s="12"/>
      <c r="Q40" s="12"/>
      <c r="R40" s="13"/>
      <c r="S40" s="12"/>
      <c r="T40" s="9"/>
      <c r="U40" s="10"/>
      <c r="V40" s="10"/>
      <c r="W40" s="9"/>
      <c r="X40" s="9"/>
      <c r="Y40" s="9"/>
      <c r="Z40" s="9"/>
      <c r="AA40" s="3"/>
      <c r="AB40" s="9"/>
    </row>
    <row r="41" spans="1:28" ht="44.25" customHeight="1">
      <c r="A41" s="5"/>
      <c r="B41" s="6"/>
      <c r="C41" s="6"/>
      <c r="D41" s="6"/>
      <c r="E41" s="7"/>
      <c r="F41" s="8"/>
      <c r="G41" s="9"/>
      <c r="H41" s="9"/>
      <c r="I41" s="9"/>
      <c r="J41" s="10"/>
      <c r="K41" s="9"/>
      <c r="L41" s="11"/>
      <c r="M41" s="9"/>
      <c r="N41" s="12"/>
      <c r="O41" s="12"/>
      <c r="P41" s="12"/>
      <c r="Q41" s="12"/>
      <c r="R41" s="13"/>
      <c r="S41" s="12"/>
      <c r="T41" s="9"/>
      <c r="U41" s="10"/>
      <c r="V41" s="10"/>
      <c r="W41" s="9"/>
      <c r="X41" s="9"/>
      <c r="Y41" s="9"/>
      <c r="Z41" s="9"/>
      <c r="AA41" s="3"/>
      <c r="AB41" s="9"/>
    </row>
    <row r="42" spans="1:28" ht="44.25" customHeight="1">
      <c r="A42" s="5"/>
      <c r="B42" s="6"/>
      <c r="C42" s="6"/>
      <c r="D42" s="6"/>
      <c r="E42" s="7"/>
      <c r="F42" s="8"/>
      <c r="G42" s="9"/>
      <c r="H42" s="9"/>
      <c r="I42" s="9"/>
      <c r="J42" s="10"/>
      <c r="K42" s="9"/>
      <c r="L42" s="11"/>
      <c r="M42" s="9"/>
      <c r="N42" s="12"/>
      <c r="O42" s="12"/>
      <c r="P42" s="12"/>
      <c r="Q42" s="12"/>
      <c r="R42" s="13"/>
      <c r="S42" s="12"/>
      <c r="T42" s="9"/>
      <c r="U42" s="10"/>
      <c r="V42" s="10"/>
      <c r="W42" s="9"/>
      <c r="X42" s="9"/>
      <c r="Y42" s="9"/>
      <c r="Z42" s="9"/>
      <c r="AA42" s="3"/>
      <c r="AB42" s="9"/>
    </row>
    <row r="43" spans="1:28" ht="44.25" customHeight="1">
      <c r="A43" s="5"/>
      <c r="B43" s="6"/>
      <c r="C43" s="6"/>
      <c r="D43" s="6"/>
      <c r="E43" s="7"/>
      <c r="F43" s="8"/>
      <c r="G43" s="9"/>
      <c r="H43" s="9"/>
      <c r="I43" s="9"/>
      <c r="J43" s="10"/>
      <c r="K43" s="9"/>
      <c r="L43" s="11"/>
      <c r="M43" s="9"/>
      <c r="N43" s="12"/>
      <c r="O43" s="12"/>
      <c r="P43" s="12"/>
      <c r="Q43" s="12"/>
      <c r="R43" s="13"/>
      <c r="S43" s="12"/>
      <c r="T43" s="9"/>
      <c r="U43" s="10"/>
      <c r="V43" s="10"/>
      <c r="W43" s="9"/>
      <c r="X43" s="9"/>
      <c r="Y43" s="9"/>
      <c r="Z43" s="9"/>
      <c r="AA43" s="3"/>
      <c r="AB43" s="9"/>
    </row>
    <row r="44" spans="1:28" ht="44.25" customHeight="1">
      <c r="A44" s="5"/>
      <c r="B44" s="6"/>
      <c r="C44" s="6"/>
      <c r="D44" s="6"/>
      <c r="E44" s="7"/>
      <c r="F44" s="8"/>
      <c r="G44" s="9"/>
      <c r="H44" s="9"/>
      <c r="I44" s="9"/>
      <c r="J44" s="10"/>
      <c r="K44" s="9"/>
      <c r="L44" s="11"/>
      <c r="M44" s="9"/>
      <c r="N44" s="12"/>
      <c r="O44" s="12"/>
      <c r="P44" s="12"/>
      <c r="Q44" s="12"/>
      <c r="R44" s="13"/>
      <c r="S44" s="12"/>
      <c r="T44" s="9"/>
      <c r="U44" s="10"/>
      <c r="V44" s="10"/>
      <c r="W44" s="9"/>
      <c r="X44" s="9"/>
      <c r="Y44" s="9"/>
      <c r="Z44" s="9"/>
      <c r="AA44" s="3"/>
      <c r="AB44" s="9"/>
    </row>
    <row r="45" spans="1:28" ht="44.25" customHeight="1">
      <c r="A45" s="5"/>
      <c r="B45" s="6"/>
      <c r="C45" s="6"/>
      <c r="D45" s="6"/>
      <c r="E45" s="7"/>
      <c r="F45" s="8"/>
      <c r="G45" s="9"/>
      <c r="H45" s="9"/>
      <c r="I45" s="9"/>
      <c r="J45" s="10"/>
      <c r="K45" s="9"/>
      <c r="L45" s="11"/>
      <c r="M45" s="9"/>
      <c r="N45" s="12"/>
      <c r="O45" s="12"/>
      <c r="P45" s="12"/>
      <c r="Q45" s="12"/>
      <c r="R45" s="13"/>
      <c r="S45" s="12"/>
      <c r="T45" s="9"/>
      <c r="U45" s="10"/>
      <c r="V45" s="10"/>
      <c r="W45" s="9"/>
      <c r="X45" s="9"/>
      <c r="Y45" s="9"/>
      <c r="Z45" s="9"/>
      <c r="AA45" s="3"/>
      <c r="AB45" s="9"/>
    </row>
    <row r="46" spans="1:28" ht="44.25" customHeight="1">
      <c r="A46" s="5"/>
      <c r="B46" s="6"/>
      <c r="C46" s="6"/>
      <c r="D46" s="6"/>
      <c r="E46" s="7"/>
      <c r="F46" s="8"/>
      <c r="G46" s="9"/>
      <c r="H46" s="9"/>
      <c r="I46" s="9"/>
      <c r="J46" s="10"/>
      <c r="K46" s="9"/>
      <c r="L46" s="11"/>
      <c r="M46" s="9"/>
      <c r="N46" s="12"/>
      <c r="O46" s="12"/>
      <c r="P46" s="12"/>
      <c r="Q46" s="12"/>
      <c r="R46" s="13"/>
      <c r="S46" s="12"/>
      <c r="T46" s="9"/>
      <c r="U46" s="10"/>
      <c r="V46" s="10"/>
      <c r="W46" s="9"/>
      <c r="X46" s="9"/>
      <c r="Y46" s="9"/>
      <c r="Z46" s="9"/>
      <c r="AA46" s="3"/>
      <c r="AB46" s="9"/>
    </row>
    <row r="47" spans="1:28" ht="44.25" customHeight="1">
      <c r="A47" s="5"/>
      <c r="B47" s="6"/>
      <c r="C47" s="6"/>
      <c r="D47" s="6"/>
      <c r="E47" s="7"/>
      <c r="F47" s="8"/>
      <c r="G47" s="9"/>
      <c r="H47" s="9"/>
      <c r="I47" s="9"/>
      <c r="J47" s="10"/>
      <c r="K47" s="9"/>
      <c r="L47" s="11"/>
      <c r="M47" s="9"/>
      <c r="N47" s="12"/>
      <c r="O47" s="12"/>
      <c r="P47" s="12"/>
      <c r="Q47" s="12"/>
      <c r="R47" s="13"/>
      <c r="S47" s="12"/>
      <c r="T47" s="9"/>
      <c r="U47" s="10"/>
      <c r="V47" s="10"/>
      <c r="W47" s="9"/>
      <c r="X47" s="9"/>
      <c r="Y47" s="9"/>
      <c r="Z47" s="9"/>
      <c r="AA47" s="3"/>
      <c r="AB47" s="9"/>
    </row>
    <row r="48" spans="1:28" ht="44.25" customHeight="1">
      <c r="A48" s="5"/>
      <c r="B48" s="6"/>
      <c r="C48" s="6"/>
      <c r="D48" s="6"/>
      <c r="E48" s="7"/>
      <c r="F48" s="8"/>
      <c r="G48" s="9"/>
      <c r="H48" s="9"/>
      <c r="I48" s="9"/>
      <c r="J48" s="10"/>
      <c r="K48" s="9"/>
      <c r="L48" s="11"/>
      <c r="M48" s="9"/>
      <c r="N48" s="12"/>
      <c r="O48" s="12"/>
      <c r="P48" s="12"/>
      <c r="Q48" s="12"/>
      <c r="R48" s="13"/>
      <c r="S48" s="12"/>
      <c r="T48" s="9"/>
      <c r="U48" s="10"/>
      <c r="V48" s="10"/>
      <c r="W48" s="9"/>
      <c r="X48" s="9"/>
      <c r="Y48" s="9"/>
      <c r="Z48" s="9"/>
      <c r="AA48" s="3"/>
      <c r="AB48" s="9"/>
    </row>
    <row r="49" spans="1:28" ht="44.25" customHeight="1">
      <c r="A49" s="5"/>
      <c r="B49" s="6"/>
      <c r="C49" s="6"/>
      <c r="D49" s="6"/>
      <c r="E49" s="7"/>
      <c r="F49" s="8"/>
      <c r="G49" s="9"/>
      <c r="H49" s="9"/>
      <c r="I49" s="9"/>
      <c r="J49" s="10"/>
      <c r="K49" s="9"/>
      <c r="L49" s="11"/>
      <c r="M49" s="9"/>
      <c r="N49" s="12"/>
      <c r="O49" s="12"/>
      <c r="P49" s="12"/>
      <c r="Q49" s="12"/>
      <c r="R49" s="13"/>
      <c r="S49" s="12"/>
      <c r="T49" s="9"/>
      <c r="U49" s="10"/>
      <c r="V49" s="10"/>
      <c r="W49" s="9"/>
      <c r="X49" s="9"/>
      <c r="Y49" s="9"/>
      <c r="Z49" s="9"/>
      <c r="AA49" s="3"/>
      <c r="AB49" s="9"/>
    </row>
    <row r="50" spans="1:28" ht="44.25" customHeight="1">
      <c r="A50" s="5"/>
      <c r="B50" s="6"/>
      <c r="C50" s="6"/>
      <c r="D50" s="6"/>
      <c r="E50" s="7"/>
      <c r="F50" s="8"/>
      <c r="G50" s="9"/>
      <c r="H50" s="9"/>
      <c r="I50" s="9"/>
      <c r="J50" s="10"/>
      <c r="K50" s="9"/>
      <c r="L50" s="11"/>
      <c r="M50" s="9"/>
      <c r="N50" s="12"/>
      <c r="O50" s="12"/>
      <c r="P50" s="12"/>
      <c r="Q50" s="12"/>
      <c r="R50" s="13"/>
      <c r="S50" s="12"/>
      <c r="T50" s="9"/>
      <c r="U50" s="10"/>
      <c r="V50" s="10"/>
      <c r="W50" s="9"/>
      <c r="X50" s="9"/>
      <c r="Y50" s="9"/>
      <c r="Z50" s="9"/>
      <c r="AA50" s="3"/>
      <c r="AB50" s="9"/>
    </row>
    <row r="51" spans="1:28" ht="44.25" customHeight="1">
      <c r="A51" s="5"/>
      <c r="B51" s="6"/>
      <c r="C51" s="6"/>
      <c r="D51" s="6"/>
      <c r="E51" s="7"/>
      <c r="F51" s="8"/>
      <c r="G51" s="9"/>
      <c r="H51" s="9"/>
      <c r="I51" s="9"/>
      <c r="J51" s="10"/>
      <c r="K51" s="9"/>
      <c r="L51" s="11"/>
      <c r="M51" s="9"/>
      <c r="N51" s="12"/>
      <c r="O51" s="12"/>
      <c r="P51" s="12"/>
      <c r="Q51" s="12"/>
      <c r="R51" s="13"/>
      <c r="S51" s="12"/>
      <c r="T51" s="9"/>
      <c r="U51" s="10"/>
      <c r="V51" s="10"/>
      <c r="W51" s="9"/>
      <c r="X51" s="9"/>
      <c r="Y51" s="9"/>
      <c r="Z51" s="9"/>
      <c r="AA51" s="3"/>
      <c r="AB51" s="9"/>
    </row>
    <row r="52" spans="1:28" ht="44.25" customHeight="1">
      <c r="A52" s="5"/>
      <c r="B52" s="6"/>
      <c r="C52" s="6"/>
      <c r="D52" s="6"/>
      <c r="E52" s="7"/>
      <c r="F52" s="8"/>
      <c r="G52" s="9"/>
      <c r="H52" s="9"/>
      <c r="I52" s="9"/>
      <c r="J52" s="10"/>
      <c r="K52" s="9"/>
      <c r="L52" s="11"/>
      <c r="M52" s="9"/>
      <c r="N52" s="12"/>
      <c r="O52" s="12"/>
      <c r="P52" s="12"/>
      <c r="Q52" s="12"/>
      <c r="R52" s="13"/>
      <c r="S52" s="12"/>
      <c r="T52" s="9"/>
      <c r="U52" s="10"/>
      <c r="V52" s="10"/>
      <c r="W52" s="9"/>
      <c r="X52" s="9"/>
      <c r="Y52" s="9"/>
      <c r="Z52" s="9"/>
      <c r="AA52" s="3"/>
      <c r="AB52" s="9"/>
    </row>
    <row r="53" spans="1:28" ht="44.25" customHeight="1">
      <c r="A53" s="5"/>
      <c r="B53" s="6"/>
      <c r="C53" s="6"/>
      <c r="D53" s="6"/>
      <c r="E53" s="7"/>
      <c r="F53" s="8"/>
      <c r="G53" s="9"/>
      <c r="H53" s="9"/>
      <c r="I53" s="9"/>
      <c r="J53" s="10"/>
      <c r="K53" s="9"/>
      <c r="L53" s="11"/>
      <c r="M53" s="9"/>
      <c r="N53" s="12"/>
      <c r="O53" s="12"/>
      <c r="P53" s="12"/>
      <c r="Q53" s="12"/>
      <c r="R53" s="13"/>
      <c r="S53" s="12"/>
      <c r="T53" s="9"/>
      <c r="U53" s="10"/>
      <c r="V53" s="10"/>
      <c r="W53" s="9"/>
      <c r="X53" s="9"/>
      <c r="Y53" s="9"/>
      <c r="Z53" s="9"/>
      <c r="AA53" s="3"/>
      <c r="AB53" s="9"/>
    </row>
    <row r="54" spans="1:28" ht="44.25" customHeight="1">
      <c r="A54" s="5"/>
      <c r="B54" s="6"/>
      <c r="C54" s="6"/>
      <c r="D54" s="6"/>
      <c r="E54" s="7"/>
      <c r="F54" s="8"/>
      <c r="G54" s="9"/>
      <c r="H54" s="9"/>
      <c r="I54" s="9"/>
      <c r="J54" s="10"/>
      <c r="K54" s="9"/>
      <c r="L54" s="11"/>
      <c r="M54" s="9"/>
      <c r="N54" s="12"/>
      <c r="O54" s="12"/>
      <c r="P54" s="12"/>
      <c r="Q54" s="12"/>
      <c r="R54" s="13"/>
      <c r="S54" s="12"/>
      <c r="T54" s="9"/>
      <c r="U54" s="10"/>
      <c r="V54" s="10"/>
      <c r="W54" s="9"/>
      <c r="X54" s="9"/>
      <c r="Y54" s="9"/>
      <c r="Z54" s="9"/>
      <c r="AA54" s="3"/>
      <c r="AB54" s="9"/>
    </row>
    <row r="55" spans="1:28" ht="44.25" customHeight="1">
      <c r="A55" s="5"/>
      <c r="B55" s="6"/>
      <c r="C55" s="6"/>
      <c r="D55" s="6"/>
      <c r="E55" s="7"/>
      <c r="F55" s="8"/>
      <c r="G55" s="9"/>
      <c r="H55" s="9"/>
      <c r="I55" s="9"/>
      <c r="J55" s="10"/>
      <c r="K55" s="9"/>
      <c r="L55" s="11"/>
      <c r="M55" s="9"/>
      <c r="N55" s="12"/>
      <c r="O55" s="12"/>
      <c r="P55" s="12"/>
      <c r="Q55" s="12"/>
      <c r="R55" s="13"/>
      <c r="S55" s="12"/>
      <c r="T55" s="9"/>
      <c r="U55" s="10"/>
      <c r="V55" s="10"/>
      <c r="W55" s="9"/>
      <c r="X55" s="9"/>
      <c r="Y55" s="9"/>
      <c r="Z55" s="9"/>
      <c r="AA55" s="3"/>
      <c r="AB55" s="9"/>
    </row>
    <row r="56" spans="1:28" ht="44.25" customHeight="1">
      <c r="A56" s="5"/>
      <c r="B56" s="6"/>
      <c r="C56" s="6"/>
      <c r="D56" s="6"/>
      <c r="E56" s="7"/>
      <c r="F56" s="8"/>
      <c r="G56" s="9"/>
      <c r="H56" s="9"/>
      <c r="I56" s="9"/>
      <c r="J56" s="10"/>
      <c r="K56" s="9"/>
      <c r="L56" s="11"/>
      <c r="M56" s="9"/>
      <c r="N56" s="12"/>
      <c r="O56" s="12"/>
      <c r="P56" s="12"/>
      <c r="Q56" s="12"/>
      <c r="R56" s="13"/>
      <c r="S56" s="12"/>
      <c r="T56" s="9"/>
      <c r="U56" s="10"/>
      <c r="V56" s="10"/>
      <c r="W56" s="9"/>
      <c r="X56" s="9"/>
      <c r="Y56" s="9"/>
      <c r="Z56" s="9"/>
      <c r="AA56" s="3"/>
      <c r="AB56" s="9"/>
    </row>
    <row r="57" spans="1:28" ht="44.25" customHeight="1">
      <c r="A57" s="5"/>
      <c r="B57" s="6"/>
      <c r="C57" s="6"/>
      <c r="D57" s="6"/>
      <c r="E57" s="7"/>
      <c r="F57" s="8"/>
      <c r="G57" s="9"/>
      <c r="H57" s="9"/>
      <c r="I57" s="9"/>
      <c r="J57" s="10"/>
      <c r="K57" s="9"/>
      <c r="L57" s="11"/>
      <c r="M57" s="9"/>
      <c r="N57" s="12"/>
      <c r="O57" s="12"/>
      <c r="P57" s="12"/>
      <c r="Q57" s="12"/>
      <c r="R57" s="13"/>
      <c r="S57" s="12"/>
      <c r="T57" s="9"/>
      <c r="U57" s="10"/>
      <c r="V57" s="10"/>
      <c r="W57" s="9"/>
      <c r="X57" s="9"/>
      <c r="Y57" s="9"/>
      <c r="Z57" s="9"/>
      <c r="AA57" s="3"/>
      <c r="AB57" s="9"/>
    </row>
    <row r="58" spans="1:28" ht="44.25" customHeight="1">
      <c r="A58" s="5"/>
      <c r="B58" s="6"/>
      <c r="C58" s="6"/>
      <c r="D58" s="6"/>
      <c r="E58" s="7"/>
      <c r="F58" s="8"/>
      <c r="G58" s="9"/>
      <c r="H58" s="9"/>
      <c r="I58" s="9"/>
      <c r="J58" s="10"/>
      <c r="K58" s="9"/>
      <c r="L58" s="11"/>
      <c r="M58" s="9"/>
      <c r="N58" s="12"/>
      <c r="O58" s="12"/>
      <c r="P58" s="12"/>
      <c r="Q58" s="12"/>
      <c r="R58" s="13"/>
      <c r="S58" s="12"/>
      <c r="T58" s="9"/>
      <c r="U58" s="10"/>
      <c r="V58" s="10"/>
      <c r="W58" s="9"/>
      <c r="X58" s="9"/>
      <c r="Y58" s="9"/>
      <c r="Z58" s="9"/>
      <c r="AA58" s="3"/>
      <c r="AB58" s="9"/>
    </row>
    <row r="59" spans="1:28" ht="44.25" customHeight="1">
      <c r="A59" s="5"/>
      <c r="B59" s="6"/>
      <c r="C59" s="6"/>
      <c r="D59" s="6"/>
      <c r="E59" s="7"/>
      <c r="F59" s="8"/>
      <c r="G59" s="9"/>
      <c r="H59" s="9"/>
      <c r="I59" s="9"/>
      <c r="J59" s="10"/>
      <c r="K59" s="9"/>
      <c r="L59" s="11"/>
      <c r="M59" s="9"/>
      <c r="N59" s="12"/>
      <c r="O59" s="12"/>
      <c r="P59" s="12"/>
      <c r="Q59" s="12"/>
      <c r="R59" s="13"/>
      <c r="S59" s="12"/>
      <c r="T59" s="9"/>
      <c r="U59" s="10"/>
      <c r="V59" s="10"/>
      <c r="W59" s="9"/>
      <c r="X59" s="9"/>
      <c r="Y59" s="9"/>
      <c r="Z59" s="9"/>
      <c r="AA59" s="3"/>
      <c r="AB59" s="9"/>
    </row>
    <row r="60" spans="1:28" ht="44.25" customHeight="1">
      <c r="A60" s="5"/>
      <c r="B60" s="6"/>
      <c r="C60" s="6"/>
      <c r="D60" s="6"/>
      <c r="E60" s="7"/>
      <c r="F60" s="8"/>
      <c r="G60" s="9"/>
      <c r="H60" s="9"/>
      <c r="I60" s="9"/>
      <c r="J60" s="10"/>
      <c r="K60" s="9"/>
      <c r="L60" s="11"/>
      <c r="M60" s="9"/>
      <c r="N60" s="12"/>
      <c r="O60" s="12"/>
      <c r="P60" s="12"/>
      <c r="Q60" s="12"/>
      <c r="R60" s="13"/>
      <c r="S60" s="12"/>
      <c r="T60" s="9"/>
      <c r="U60" s="10"/>
      <c r="V60" s="10"/>
      <c r="W60" s="9"/>
      <c r="X60" s="9"/>
      <c r="Y60" s="9"/>
      <c r="Z60" s="9"/>
      <c r="AA60" s="3"/>
      <c r="AB60" s="9"/>
    </row>
    <row r="61" spans="1:28" ht="44.25" customHeight="1">
      <c r="A61" s="5"/>
      <c r="B61" s="6"/>
      <c r="C61" s="6"/>
      <c r="D61" s="6"/>
      <c r="E61" s="7"/>
      <c r="F61" s="8"/>
      <c r="G61" s="9"/>
      <c r="H61" s="9"/>
      <c r="I61" s="9"/>
      <c r="J61" s="10"/>
      <c r="K61" s="9"/>
      <c r="L61" s="11"/>
      <c r="M61" s="9"/>
      <c r="N61" s="12"/>
      <c r="O61" s="12"/>
      <c r="P61" s="12"/>
      <c r="Q61" s="12"/>
      <c r="R61" s="13"/>
      <c r="S61" s="12"/>
      <c r="T61" s="9"/>
      <c r="U61" s="10"/>
      <c r="V61" s="10"/>
      <c r="W61" s="9"/>
      <c r="X61" s="9"/>
      <c r="Y61" s="9"/>
      <c r="Z61" s="9"/>
      <c r="AA61" s="3"/>
      <c r="AB61" s="9"/>
    </row>
    <row r="62" spans="1:28" ht="44.25" customHeight="1">
      <c r="A62" s="5"/>
      <c r="B62" s="6"/>
      <c r="C62" s="6"/>
      <c r="D62" s="6"/>
      <c r="E62" s="7"/>
      <c r="F62" s="8"/>
      <c r="G62" s="9"/>
      <c r="H62" s="9"/>
      <c r="I62" s="9"/>
      <c r="J62" s="10"/>
      <c r="K62" s="9"/>
      <c r="L62" s="11"/>
      <c r="M62" s="9"/>
      <c r="N62" s="12"/>
      <c r="O62" s="12"/>
      <c r="P62" s="12"/>
      <c r="Q62" s="12"/>
      <c r="R62" s="13"/>
      <c r="S62" s="12"/>
      <c r="T62" s="9"/>
      <c r="U62" s="10"/>
      <c r="V62" s="10"/>
      <c r="W62" s="9"/>
      <c r="X62" s="9"/>
      <c r="Y62" s="9"/>
      <c r="Z62" s="9"/>
      <c r="AA62" s="3"/>
      <c r="AB62" s="9"/>
    </row>
    <row r="63" spans="1:28" ht="44.25" customHeight="1">
      <c r="A63" s="5"/>
      <c r="B63" s="6"/>
      <c r="C63" s="6"/>
      <c r="D63" s="6"/>
      <c r="E63" s="7"/>
      <c r="F63" s="8"/>
      <c r="G63" s="9"/>
      <c r="H63" s="9"/>
      <c r="I63" s="9"/>
      <c r="J63" s="10"/>
      <c r="K63" s="9"/>
      <c r="L63" s="11"/>
      <c r="M63" s="9"/>
      <c r="N63" s="12"/>
      <c r="O63" s="12"/>
      <c r="P63" s="12"/>
      <c r="Q63" s="12"/>
      <c r="R63" s="13"/>
      <c r="S63" s="12"/>
      <c r="T63" s="9"/>
      <c r="U63" s="10"/>
      <c r="V63" s="10"/>
      <c r="W63" s="9"/>
      <c r="X63" s="9"/>
      <c r="Y63" s="9"/>
      <c r="Z63" s="9"/>
      <c r="AA63" s="3"/>
      <c r="AB63" s="9"/>
    </row>
    <row r="64" spans="1:28" ht="44.25" customHeight="1">
      <c r="A64" s="5"/>
      <c r="B64" s="6"/>
      <c r="C64" s="6"/>
      <c r="D64" s="6"/>
      <c r="E64" s="7"/>
      <c r="F64" s="8"/>
      <c r="G64" s="9"/>
      <c r="H64" s="9"/>
      <c r="I64" s="9"/>
      <c r="J64" s="10"/>
      <c r="K64" s="9"/>
      <c r="L64" s="11"/>
      <c r="M64" s="9"/>
      <c r="N64" s="12"/>
      <c r="O64" s="12"/>
      <c r="P64" s="12"/>
      <c r="Q64" s="12"/>
      <c r="R64" s="13"/>
      <c r="S64" s="12"/>
      <c r="T64" s="9"/>
      <c r="U64" s="10"/>
      <c r="V64" s="10"/>
      <c r="W64" s="9"/>
      <c r="X64" s="9"/>
      <c r="Y64" s="9"/>
      <c r="Z64" s="9"/>
      <c r="AA64" s="3"/>
      <c r="AB64" s="9"/>
    </row>
    <row r="65" spans="1:28" ht="44.25" customHeight="1">
      <c r="A65" s="5"/>
      <c r="B65" s="6"/>
      <c r="C65" s="6"/>
      <c r="D65" s="6"/>
      <c r="E65" s="7"/>
      <c r="F65" s="8"/>
      <c r="G65" s="9"/>
      <c r="H65" s="9"/>
      <c r="I65" s="9"/>
      <c r="J65" s="10"/>
      <c r="K65" s="9"/>
      <c r="L65" s="11"/>
      <c r="M65" s="9"/>
      <c r="N65" s="12"/>
      <c r="O65" s="12"/>
      <c r="P65" s="12"/>
      <c r="Q65" s="12"/>
      <c r="R65" s="13"/>
      <c r="S65" s="12"/>
      <c r="T65" s="9"/>
      <c r="U65" s="10"/>
      <c r="V65" s="10"/>
      <c r="W65" s="9"/>
      <c r="X65" s="9"/>
      <c r="Y65" s="9"/>
      <c r="Z65" s="9"/>
      <c r="AA65" s="3"/>
      <c r="AB65" s="9"/>
    </row>
    <row r="66" spans="1:28" ht="44.25" customHeight="1">
      <c r="A66" s="5"/>
      <c r="B66" s="6"/>
      <c r="C66" s="6"/>
      <c r="D66" s="6"/>
      <c r="E66" s="7"/>
      <c r="F66" s="8"/>
      <c r="G66" s="9"/>
      <c r="H66" s="9"/>
      <c r="I66" s="9"/>
      <c r="J66" s="10"/>
      <c r="K66" s="9"/>
      <c r="L66" s="11"/>
      <c r="M66" s="9"/>
      <c r="N66" s="12"/>
      <c r="O66" s="12"/>
      <c r="P66" s="12"/>
      <c r="Q66" s="12"/>
      <c r="R66" s="13"/>
      <c r="S66" s="12"/>
      <c r="T66" s="9"/>
      <c r="U66" s="10"/>
      <c r="V66" s="10"/>
      <c r="W66" s="9"/>
      <c r="X66" s="9"/>
      <c r="Y66" s="9"/>
      <c r="Z66" s="9"/>
      <c r="AA66" s="3"/>
      <c r="AB66" s="9"/>
    </row>
    <row r="67" spans="1:28" ht="44.25" customHeight="1">
      <c r="A67" s="5"/>
      <c r="B67" s="6"/>
      <c r="C67" s="6"/>
      <c r="D67" s="6"/>
      <c r="E67" s="7"/>
      <c r="F67" s="8"/>
      <c r="G67" s="9"/>
      <c r="H67" s="9"/>
      <c r="I67" s="9"/>
      <c r="J67" s="10"/>
      <c r="K67" s="9"/>
      <c r="L67" s="11"/>
      <c r="M67" s="9"/>
      <c r="N67" s="12"/>
      <c r="O67" s="12"/>
      <c r="P67" s="12"/>
      <c r="Q67" s="12"/>
      <c r="R67" s="13"/>
      <c r="S67" s="12"/>
      <c r="T67" s="9"/>
      <c r="U67" s="10"/>
      <c r="V67" s="10"/>
      <c r="W67" s="9"/>
      <c r="X67" s="9"/>
      <c r="Y67" s="9"/>
      <c r="Z67" s="9"/>
      <c r="AA67" s="3"/>
      <c r="AB67" s="9"/>
    </row>
    <row r="68" spans="1:28" ht="44.25" customHeight="1">
      <c r="A68" s="5"/>
      <c r="B68" s="6"/>
      <c r="C68" s="6"/>
      <c r="D68" s="6"/>
      <c r="E68" s="7"/>
      <c r="F68" s="8"/>
      <c r="G68" s="9"/>
      <c r="H68" s="9"/>
      <c r="I68" s="9"/>
      <c r="J68" s="10"/>
      <c r="K68" s="9"/>
      <c r="L68" s="11"/>
      <c r="M68" s="9"/>
      <c r="N68" s="12"/>
      <c r="O68" s="12"/>
      <c r="P68" s="12"/>
      <c r="Q68" s="12"/>
      <c r="R68" s="13"/>
      <c r="S68" s="12"/>
      <c r="T68" s="9"/>
      <c r="U68" s="10"/>
      <c r="V68" s="10"/>
      <c r="W68" s="9"/>
      <c r="X68" s="9"/>
      <c r="Y68" s="9"/>
      <c r="Z68" s="9"/>
      <c r="AA68" s="3"/>
      <c r="AB68" s="9"/>
    </row>
    <row r="69" spans="1:28" ht="44.25" customHeight="1">
      <c r="A69" s="14"/>
      <c r="B69" s="14"/>
      <c r="C69" s="14"/>
      <c r="D69" s="14"/>
      <c r="E69" s="14"/>
      <c r="F69" s="14"/>
      <c r="G69" s="14"/>
      <c r="H69" s="14"/>
      <c r="I69" s="14"/>
      <c r="J69" s="6"/>
      <c r="K69" s="14"/>
      <c r="L69" s="14"/>
      <c r="M69" s="14"/>
      <c r="N69" s="14"/>
      <c r="O69" s="14"/>
      <c r="P69" s="15"/>
      <c r="Q69" s="15"/>
      <c r="R69" s="16"/>
      <c r="S69" s="15"/>
      <c r="T69" s="14"/>
      <c r="U69" s="14"/>
      <c r="V69" s="14"/>
      <c r="W69" s="14"/>
      <c r="X69" s="14"/>
      <c r="Y69" s="14"/>
      <c r="Z69" s="14"/>
      <c r="AA69" s="14"/>
      <c r="AB69" s="14"/>
    </row>
    <row r="70" spans="1:28">
      <c r="A70" s="71"/>
      <c r="B70" s="71"/>
      <c r="C70" s="71"/>
      <c r="D70" s="71"/>
      <c r="E70" s="71"/>
      <c r="F70" s="71"/>
      <c r="G70" s="71"/>
      <c r="H70" s="71"/>
      <c r="I70" s="71"/>
      <c r="J70" s="71"/>
      <c r="K70" s="71"/>
      <c r="L70" s="71"/>
      <c r="M70" s="71"/>
      <c r="N70" s="71"/>
      <c r="O70" s="71"/>
      <c r="P70" s="71"/>
      <c r="Q70" s="71"/>
      <c r="R70" s="71"/>
      <c r="S70" s="71"/>
      <c r="T70" s="71"/>
      <c r="U70" s="71"/>
      <c r="V70" s="71"/>
      <c r="W70" s="71"/>
      <c r="X70" s="71"/>
      <c r="Y70" s="71"/>
      <c r="Z70" s="71"/>
      <c r="AA70" s="71"/>
      <c r="AB70" s="71"/>
    </row>
    <row r="71" spans="1:28">
      <c r="A71" s="82"/>
      <c r="B71" s="82"/>
      <c r="C71" s="82"/>
      <c r="D71" s="82"/>
      <c r="E71" s="82"/>
      <c r="F71" s="82"/>
      <c r="G71" s="82"/>
      <c r="H71" s="82"/>
      <c r="I71" s="82"/>
      <c r="J71" s="82"/>
      <c r="K71" s="82"/>
      <c r="L71" s="82"/>
      <c r="M71" s="82"/>
      <c r="N71" s="82"/>
      <c r="O71" s="82"/>
      <c r="P71" s="82"/>
      <c r="Q71" s="82"/>
      <c r="R71" s="82"/>
      <c r="S71" s="82"/>
      <c r="T71" s="82"/>
      <c r="U71" s="82"/>
      <c r="V71" s="82"/>
      <c r="W71" s="82"/>
      <c r="X71" s="82"/>
      <c r="Y71" s="82"/>
      <c r="Z71" s="82"/>
      <c r="AA71" s="82"/>
      <c r="AB71" s="82"/>
    </row>
    <row r="72" spans="1:28" ht="17.850000000000001" customHeight="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</row>
    <row r="73" spans="1:28" ht="17.850000000000001" customHeight="1">
      <c r="A73" s="9"/>
      <c r="B73" s="6"/>
      <c r="C73" s="17"/>
      <c r="D73" s="10"/>
      <c r="E73" s="10"/>
      <c r="F73" s="6"/>
      <c r="G73" s="3"/>
      <c r="H73" s="11"/>
      <c r="I73" s="9"/>
      <c r="J73" s="12"/>
      <c r="K73" s="12"/>
      <c r="L73" s="12"/>
    </row>
    <row r="74" spans="1:28" ht="17.850000000000001" customHeight="1">
      <c r="A74" s="9"/>
      <c r="B74" s="6"/>
      <c r="C74" s="17"/>
      <c r="D74" s="10"/>
      <c r="E74" s="10"/>
      <c r="F74" s="6"/>
      <c r="G74" s="3"/>
      <c r="H74" s="11"/>
      <c r="I74" s="9"/>
      <c r="J74" s="12"/>
      <c r="K74" s="12"/>
      <c r="L74" s="12"/>
    </row>
    <row r="75" spans="1:28" ht="17.850000000000001" customHeight="1">
      <c r="A75" s="9"/>
      <c r="B75" s="6"/>
      <c r="C75" s="17"/>
      <c r="D75" s="10"/>
      <c r="E75" s="10"/>
      <c r="F75" s="6"/>
      <c r="G75" s="3"/>
      <c r="H75" s="11"/>
      <c r="I75" s="9"/>
      <c r="J75" s="12"/>
      <c r="K75" s="12"/>
      <c r="L75" s="12"/>
    </row>
    <row r="76" spans="1:28" ht="17.850000000000001" customHeight="1">
      <c r="A76" s="9"/>
      <c r="B76" s="6"/>
      <c r="C76" s="17"/>
      <c r="D76" s="10"/>
      <c r="E76" s="10"/>
      <c r="F76" s="6"/>
      <c r="G76" s="3"/>
      <c r="H76" s="11"/>
      <c r="I76" s="9"/>
      <c r="J76" s="12"/>
      <c r="K76" s="12"/>
      <c r="L76" s="12"/>
    </row>
    <row r="77" spans="1:28" ht="17.850000000000001" customHeight="1">
      <c r="A77" s="9"/>
      <c r="B77" s="6"/>
      <c r="C77" s="17"/>
      <c r="D77" s="10"/>
      <c r="E77" s="10"/>
      <c r="F77" s="6"/>
      <c r="G77" s="3"/>
      <c r="H77" s="11"/>
      <c r="I77" s="9"/>
      <c r="J77" s="12"/>
      <c r="K77" s="12"/>
      <c r="L77" s="12"/>
    </row>
    <row r="78" spans="1:28" ht="17.850000000000001" customHeight="1">
      <c r="A78" s="9"/>
      <c r="B78" s="6"/>
      <c r="C78" s="17"/>
      <c r="D78" s="10"/>
      <c r="E78" s="10"/>
      <c r="F78" s="6"/>
      <c r="G78" s="3"/>
      <c r="H78" s="11"/>
      <c r="I78" s="9"/>
      <c r="J78" s="12"/>
      <c r="K78" s="12"/>
      <c r="L78" s="12"/>
    </row>
    <row r="79" spans="1:28" ht="17.850000000000001" customHeight="1">
      <c r="A79" s="9"/>
      <c r="B79" s="6"/>
      <c r="C79" s="17"/>
      <c r="D79" s="10"/>
      <c r="E79" s="10"/>
      <c r="F79" s="6"/>
      <c r="G79" s="3"/>
      <c r="H79" s="11"/>
      <c r="I79" s="9"/>
      <c r="J79" s="12"/>
      <c r="K79" s="12"/>
      <c r="L79" s="12"/>
    </row>
    <row r="80" spans="1:28" ht="17.850000000000001" customHeight="1">
      <c r="A80" s="9"/>
      <c r="B80" s="6"/>
      <c r="C80" s="17"/>
      <c r="D80" s="10"/>
      <c r="E80" s="10"/>
      <c r="F80" s="6"/>
      <c r="G80" s="3"/>
      <c r="H80" s="11"/>
      <c r="I80" s="9"/>
      <c r="J80" s="12"/>
      <c r="K80" s="12"/>
      <c r="L80" s="12"/>
    </row>
    <row r="81" spans="1:12">
      <c r="A81" s="9"/>
      <c r="B81" s="6"/>
      <c r="C81" s="17"/>
      <c r="D81" s="10"/>
      <c r="E81" s="10"/>
      <c r="F81" s="6"/>
      <c r="G81" s="3"/>
      <c r="H81" s="11"/>
      <c r="I81" s="9"/>
      <c r="J81" s="12"/>
      <c r="K81" s="12"/>
      <c r="L81" s="12"/>
    </row>
    <row r="82" spans="1:12">
      <c r="A82" s="9"/>
      <c r="B82" s="6"/>
      <c r="C82" s="17"/>
      <c r="D82" s="10"/>
      <c r="E82" s="10"/>
      <c r="F82" s="6"/>
      <c r="G82" s="3"/>
      <c r="H82" s="11"/>
      <c r="I82" s="9"/>
      <c r="J82" s="12"/>
      <c r="K82" s="12"/>
      <c r="L82" s="12"/>
    </row>
    <row r="83" spans="1:12">
      <c r="A83" s="9"/>
      <c r="B83" s="6"/>
      <c r="C83" s="17"/>
      <c r="D83" s="10"/>
      <c r="E83" s="10"/>
      <c r="F83" s="6"/>
      <c r="G83" s="3"/>
      <c r="H83" s="11"/>
      <c r="I83" s="9"/>
      <c r="J83" s="12"/>
      <c r="K83" s="12"/>
      <c r="L83" s="12"/>
    </row>
    <row r="84" spans="1:12">
      <c r="A84" s="9"/>
      <c r="B84" s="6"/>
      <c r="C84" s="17"/>
      <c r="D84" s="10"/>
      <c r="E84" s="10"/>
      <c r="F84" s="6"/>
      <c r="G84" s="3"/>
      <c r="H84" s="11"/>
      <c r="I84" s="9"/>
      <c r="J84" s="12"/>
      <c r="K84" s="12"/>
      <c r="L84" s="12"/>
    </row>
    <row r="85" spans="1:12">
      <c r="A85" s="9"/>
      <c r="B85" s="6"/>
      <c r="C85" s="17"/>
      <c r="D85" s="10"/>
      <c r="E85" s="10"/>
      <c r="F85" s="6"/>
      <c r="G85" s="3"/>
      <c r="H85" s="11"/>
      <c r="I85" s="9"/>
      <c r="J85" s="12"/>
      <c r="K85" s="12"/>
      <c r="L85" s="12"/>
    </row>
    <row r="86" spans="1:12">
      <c r="A86" s="9"/>
      <c r="B86" s="6"/>
      <c r="C86" s="17"/>
      <c r="D86" s="10"/>
      <c r="E86" s="10"/>
      <c r="F86" s="6"/>
      <c r="G86" s="3"/>
      <c r="H86" s="11"/>
      <c r="I86" s="9"/>
      <c r="J86" s="12"/>
      <c r="K86" s="12"/>
      <c r="L86" s="12"/>
    </row>
    <row r="87" spans="1:12">
      <c r="A87" s="9"/>
      <c r="B87" s="6"/>
      <c r="C87" s="17"/>
      <c r="D87" s="10"/>
      <c r="E87" s="10"/>
      <c r="F87" s="6"/>
      <c r="G87" s="3"/>
      <c r="H87" s="11"/>
      <c r="I87" s="9"/>
      <c r="J87" s="12"/>
      <c r="K87" s="12"/>
      <c r="L87" s="12"/>
    </row>
    <row r="88" spans="1:12">
      <c r="A88" s="9"/>
      <c r="B88" s="6"/>
      <c r="C88" s="17"/>
      <c r="D88" s="10"/>
      <c r="E88" s="10"/>
      <c r="F88" s="6"/>
      <c r="G88" s="3"/>
      <c r="H88" s="11"/>
      <c r="I88" s="9"/>
      <c r="J88" s="12"/>
      <c r="K88" s="12"/>
      <c r="L88" s="12"/>
    </row>
    <row r="89" spans="1:12">
      <c r="A89" s="9"/>
      <c r="B89" s="6"/>
      <c r="C89" s="17"/>
      <c r="D89" s="10"/>
      <c r="E89" s="10"/>
      <c r="F89" s="6"/>
      <c r="G89" s="3"/>
      <c r="H89" s="11"/>
      <c r="I89" s="9"/>
      <c r="J89" s="12"/>
      <c r="K89" s="12"/>
      <c r="L89" s="12"/>
    </row>
    <row r="90" spans="1:12">
      <c r="A90" s="9"/>
      <c r="B90" s="6"/>
      <c r="C90" s="17"/>
      <c r="D90" s="10"/>
      <c r="E90" s="10"/>
      <c r="F90" s="6"/>
      <c r="G90" s="3"/>
      <c r="H90" s="11"/>
      <c r="I90" s="9"/>
      <c r="J90" s="12"/>
      <c r="K90" s="12"/>
      <c r="L90" s="12"/>
    </row>
    <row r="91" spans="1:12">
      <c r="A91" s="9"/>
      <c r="B91" s="6"/>
      <c r="C91" s="17"/>
      <c r="D91" s="10"/>
      <c r="E91" s="10"/>
      <c r="F91" s="6"/>
      <c r="G91" s="3"/>
      <c r="H91" s="11"/>
      <c r="I91" s="9"/>
      <c r="J91" s="12"/>
      <c r="K91" s="12"/>
      <c r="L91" s="12"/>
    </row>
    <row r="92" spans="1:12">
      <c r="A92" s="9"/>
      <c r="B92" s="6"/>
      <c r="C92" s="17"/>
      <c r="D92" s="10"/>
      <c r="E92" s="10"/>
      <c r="F92" s="6"/>
      <c r="G92" s="3"/>
      <c r="H92" s="11"/>
      <c r="I92" s="9"/>
      <c r="J92" s="12"/>
      <c r="K92" s="12"/>
      <c r="L92" s="12"/>
    </row>
    <row r="93" spans="1:12">
      <c r="A93" s="9"/>
      <c r="B93" s="6"/>
      <c r="C93" s="17"/>
      <c r="D93" s="10"/>
      <c r="E93" s="10"/>
      <c r="F93" s="6"/>
      <c r="G93" s="3"/>
      <c r="H93" s="11"/>
      <c r="I93" s="9"/>
      <c r="J93" s="12"/>
      <c r="K93" s="12"/>
      <c r="L93" s="12"/>
    </row>
    <row r="94" spans="1:12">
      <c r="A94" s="9"/>
      <c r="B94" s="6"/>
      <c r="C94" s="17"/>
      <c r="D94" s="10"/>
      <c r="E94" s="10"/>
      <c r="F94" s="6"/>
      <c r="G94" s="3"/>
      <c r="H94" s="11"/>
      <c r="I94" s="9"/>
      <c r="J94" s="12"/>
      <c r="K94" s="12"/>
      <c r="L94" s="12"/>
    </row>
    <row r="95" spans="1:12">
      <c r="A95" s="9"/>
      <c r="B95" s="6"/>
      <c r="C95" s="17"/>
      <c r="D95" s="10"/>
      <c r="E95" s="10"/>
      <c r="F95" s="6"/>
      <c r="G95" s="3"/>
      <c r="H95" s="11"/>
      <c r="I95" s="9"/>
      <c r="J95" s="12"/>
      <c r="K95" s="12"/>
      <c r="L95" s="12"/>
    </row>
    <row r="96" spans="1:12">
      <c r="A96" s="9"/>
      <c r="B96" s="6"/>
      <c r="C96" s="17"/>
      <c r="D96" s="10"/>
      <c r="E96" s="10"/>
      <c r="F96" s="6"/>
      <c r="G96" s="3"/>
      <c r="H96" s="11"/>
      <c r="I96" s="9"/>
      <c r="J96" s="12"/>
      <c r="K96" s="12"/>
      <c r="L96" s="12"/>
    </row>
    <row r="97" spans="1:12">
      <c r="A97" s="9"/>
      <c r="B97" s="6"/>
      <c r="C97" s="17"/>
      <c r="D97" s="10"/>
      <c r="E97" s="10"/>
      <c r="F97" s="6"/>
      <c r="G97" s="3"/>
      <c r="H97" s="11"/>
      <c r="I97" s="9"/>
      <c r="J97" s="12"/>
      <c r="K97" s="12"/>
      <c r="L97" s="12"/>
    </row>
    <row r="98" spans="1:12">
      <c r="A98" s="9"/>
      <c r="B98" s="6"/>
      <c r="C98" s="17"/>
      <c r="D98" s="10"/>
      <c r="E98" s="10"/>
      <c r="F98" s="6"/>
      <c r="G98" s="3"/>
      <c r="H98" s="11"/>
      <c r="I98" s="9"/>
      <c r="J98" s="12"/>
      <c r="K98" s="12"/>
      <c r="L98" s="12"/>
    </row>
    <row r="99" spans="1:12">
      <c r="A99" s="9"/>
      <c r="B99" s="6"/>
      <c r="C99" s="17"/>
      <c r="D99" s="10"/>
      <c r="E99" s="10"/>
      <c r="F99" s="6"/>
      <c r="G99" s="3"/>
      <c r="H99" s="11"/>
      <c r="I99" s="9"/>
      <c r="J99" s="12"/>
      <c r="K99" s="12"/>
      <c r="L99" s="12"/>
    </row>
    <row r="100" spans="1:12">
      <c r="A100" s="9"/>
      <c r="B100" s="6"/>
      <c r="C100" s="17"/>
      <c r="D100" s="10"/>
      <c r="E100" s="10"/>
      <c r="F100" s="6"/>
      <c r="G100" s="3"/>
      <c r="H100" s="11"/>
      <c r="I100" s="9"/>
      <c r="J100" s="12"/>
      <c r="K100" s="12"/>
      <c r="L100" s="12"/>
    </row>
    <row r="101" spans="1:12">
      <c r="A101" s="9"/>
      <c r="B101" s="6"/>
      <c r="C101" s="17"/>
      <c r="D101" s="10"/>
      <c r="E101" s="10"/>
      <c r="F101" s="6"/>
      <c r="G101" s="3"/>
      <c r="H101" s="11"/>
      <c r="I101" s="9"/>
      <c r="J101" s="12"/>
      <c r="K101" s="12"/>
      <c r="L101" s="12"/>
    </row>
    <row r="102" spans="1:12">
      <c r="A102" s="9"/>
      <c r="B102" s="6"/>
      <c r="C102" s="17"/>
      <c r="D102" s="10"/>
      <c r="E102" s="10"/>
      <c r="F102" s="6"/>
      <c r="G102" s="3"/>
      <c r="H102" s="11"/>
      <c r="I102" s="9"/>
      <c r="J102" s="12"/>
      <c r="K102" s="12"/>
      <c r="L102" s="12"/>
    </row>
    <row r="103" spans="1:12">
      <c r="A103" s="9"/>
      <c r="B103" s="6"/>
      <c r="C103" s="17"/>
      <c r="D103" s="10"/>
      <c r="E103" s="10"/>
      <c r="F103" s="6"/>
      <c r="G103" s="3"/>
      <c r="H103" s="11"/>
      <c r="I103" s="9"/>
      <c r="J103" s="12"/>
      <c r="K103" s="12"/>
      <c r="L103" s="12"/>
    </row>
    <row r="104" spans="1:12">
      <c r="A104" s="9"/>
      <c r="B104" s="6"/>
      <c r="C104" s="17"/>
      <c r="D104" s="10"/>
      <c r="E104" s="10"/>
      <c r="F104" s="6"/>
      <c r="G104" s="3"/>
      <c r="H104" s="11"/>
      <c r="I104" s="9"/>
      <c r="J104" s="12"/>
      <c r="K104" s="12"/>
      <c r="L104" s="12"/>
    </row>
    <row r="105" spans="1:12">
      <c r="A105" s="9"/>
      <c r="B105" s="6"/>
      <c r="C105" s="17"/>
      <c r="D105" s="10"/>
      <c r="E105" s="10"/>
      <c r="F105" s="6"/>
      <c r="G105" s="3"/>
      <c r="H105" s="11"/>
      <c r="I105" s="9"/>
      <c r="J105" s="12"/>
      <c r="K105" s="12"/>
      <c r="L105" s="12"/>
    </row>
    <row r="106" spans="1:12">
      <c r="A106" s="9"/>
      <c r="B106" s="6"/>
      <c r="C106" s="17"/>
      <c r="D106" s="10"/>
      <c r="E106" s="10"/>
      <c r="F106" s="6"/>
      <c r="G106" s="3"/>
      <c r="H106" s="11"/>
      <c r="I106" s="9"/>
      <c r="J106" s="12"/>
      <c r="K106" s="12"/>
      <c r="L106" s="12"/>
    </row>
    <row r="107" spans="1:12">
      <c r="A107" s="9"/>
      <c r="B107" s="6"/>
      <c r="C107" s="17"/>
      <c r="D107" s="10"/>
      <c r="E107" s="10"/>
      <c r="F107" s="6"/>
      <c r="G107" s="3"/>
      <c r="H107" s="11"/>
      <c r="I107" s="9"/>
      <c r="J107" s="12"/>
      <c r="K107" s="12"/>
      <c r="L107" s="12"/>
    </row>
    <row r="108" spans="1:12">
      <c r="A108" s="9"/>
      <c r="B108" s="6"/>
      <c r="C108" s="17"/>
      <c r="D108" s="10"/>
      <c r="E108" s="10"/>
      <c r="F108" s="6"/>
      <c r="G108" s="3"/>
      <c r="H108" s="11"/>
      <c r="I108" s="9"/>
      <c r="J108" s="12"/>
      <c r="K108" s="12"/>
      <c r="L108" s="12"/>
    </row>
    <row r="109" spans="1:12">
      <c r="A109" s="9"/>
      <c r="B109" s="6"/>
      <c r="C109" s="17"/>
      <c r="D109" s="10"/>
      <c r="E109" s="10"/>
      <c r="F109" s="6"/>
      <c r="G109" s="3"/>
      <c r="H109" s="11"/>
      <c r="I109" s="9"/>
      <c r="J109" s="12"/>
      <c r="K109" s="12"/>
      <c r="L109" s="12"/>
    </row>
    <row r="110" spans="1:12">
      <c r="A110" s="9"/>
      <c r="B110" s="6"/>
      <c r="C110" s="17"/>
      <c r="D110" s="10"/>
      <c r="E110" s="10"/>
      <c r="F110" s="6"/>
      <c r="G110" s="3"/>
      <c r="H110" s="11"/>
      <c r="I110" s="9"/>
      <c r="J110" s="12"/>
      <c r="K110" s="12"/>
      <c r="L110" s="12"/>
    </row>
    <row r="111" spans="1:12">
      <c r="A111" s="9"/>
      <c r="B111" s="6"/>
      <c r="C111" s="17"/>
      <c r="D111" s="10"/>
      <c r="E111" s="10"/>
      <c r="F111" s="6"/>
      <c r="G111" s="3"/>
      <c r="H111" s="11"/>
      <c r="I111" s="9"/>
      <c r="J111" s="12"/>
      <c r="K111" s="12"/>
      <c r="L111" s="12"/>
    </row>
    <row r="112" spans="1:12">
      <c r="A112" s="9"/>
      <c r="B112" s="6"/>
      <c r="C112" s="17"/>
      <c r="D112" s="10"/>
      <c r="E112" s="10"/>
      <c r="F112" s="6"/>
      <c r="G112" s="3"/>
      <c r="H112" s="11"/>
      <c r="I112" s="9"/>
      <c r="J112" s="12"/>
      <c r="K112" s="12"/>
      <c r="L112" s="12"/>
    </row>
    <row r="113" spans="1:28" ht="17.850000000000001" customHeight="1">
      <c r="A113" s="9"/>
      <c r="B113" s="6"/>
      <c r="C113" s="17"/>
      <c r="D113" s="10"/>
      <c r="E113" s="10"/>
      <c r="F113" s="6"/>
      <c r="G113" s="3"/>
      <c r="H113" s="11"/>
      <c r="I113" s="9"/>
      <c r="J113" s="12"/>
      <c r="K113" s="12"/>
      <c r="L113" s="12"/>
    </row>
    <row r="114" spans="1:28" ht="17.850000000000001" customHeight="1">
      <c r="A114" s="9"/>
      <c r="B114" s="6"/>
      <c r="C114" s="17"/>
      <c r="D114" s="10"/>
      <c r="E114" s="10"/>
      <c r="F114" s="6"/>
      <c r="G114" s="3"/>
      <c r="H114" s="11"/>
      <c r="I114" s="9"/>
      <c r="J114" s="12"/>
      <c r="K114" s="12"/>
      <c r="L114" s="12"/>
    </row>
    <row r="115" spans="1:28" ht="17.850000000000001" customHeight="1">
      <c r="A115" s="9"/>
      <c r="B115" s="6"/>
      <c r="C115" s="17"/>
      <c r="D115" s="10"/>
      <c r="E115" s="10"/>
      <c r="F115" s="6"/>
      <c r="G115" s="3"/>
      <c r="H115" s="11"/>
      <c r="I115" s="9"/>
      <c r="J115" s="12"/>
      <c r="K115" s="12"/>
      <c r="L115" s="12"/>
    </row>
    <row r="116" spans="1:28" ht="17.850000000000001" customHeight="1">
      <c r="A116" s="9"/>
      <c r="B116" s="6"/>
      <c r="C116" s="17"/>
      <c r="D116" s="10"/>
      <c r="E116" s="10"/>
      <c r="F116" s="6"/>
      <c r="G116" s="3"/>
      <c r="H116" s="11"/>
      <c r="I116" s="9"/>
      <c r="J116" s="12"/>
      <c r="K116" s="12"/>
      <c r="L116" s="12"/>
    </row>
    <row r="117" spans="1:28" ht="17.850000000000001" customHeight="1">
      <c r="A117" s="9"/>
      <c r="B117" s="6"/>
      <c r="C117" s="17"/>
      <c r="D117" s="10"/>
      <c r="E117" s="10"/>
      <c r="F117" s="6"/>
      <c r="G117" s="3"/>
      <c r="H117" s="11"/>
      <c r="I117" s="9"/>
      <c r="J117" s="12"/>
      <c r="K117" s="12"/>
      <c r="L117" s="12"/>
    </row>
    <row r="118" spans="1:28" ht="17.850000000000001" customHeight="1">
      <c r="A118" s="9"/>
      <c r="B118" s="6"/>
      <c r="C118" s="17"/>
      <c r="D118" s="10"/>
      <c r="E118" s="10"/>
      <c r="F118" s="6"/>
      <c r="G118" s="3"/>
      <c r="H118" s="11"/>
      <c r="I118" s="9"/>
      <c r="J118" s="12"/>
      <c r="K118" s="12"/>
      <c r="L118" s="12"/>
    </row>
    <row r="119" spans="1:28" ht="17.850000000000001" customHeight="1">
      <c r="A119" s="9"/>
      <c r="B119" s="6"/>
      <c r="C119" s="17"/>
      <c r="D119" s="10"/>
      <c r="E119" s="10"/>
      <c r="F119" s="6"/>
      <c r="G119" s="3"/>
      <c r="H119" s="11"/>
      <c r="I119" s="9"/>
      <c r="J119" s="12"/>
      <c r="K119" s="12"/>
      <c r="L119" s="12"/>
    </row>
    <row r="120" spans="1:28" ht="17.850000000000001" customHeight="1">
      <c r="A120" s="9"/>
      <c r="B120" s="6"/>
      <c r="C120" s="17"/>
      <c r="D120" s="10"/>
      <c r="E120" s="10"/>
      <c r="F120" s="6"/>
      <c r="G120" s="3"/>
      <c r="H120" s="11"/>
      <c r="I120" s="9"/>
      <c r="J120" s="12"/>
      <c r="K120" s="12"/>
      <c r="L120" s="12"/>
    </row>
    <row r="121" spans="1:28" ht="17.850000000000001" customHeight="1">
      <c r="A121" s="9"/>
      <c r="B121" s="6"/>
      <c r="C121" s="17"/>
      <c r="D121" s="10"/>
      <c r="E121" s="10"/>
      <c r="F121" s="6"/>
      <c r="G121" s="3"/>
      <c r="H121" s="11"/>
      <c r="I121" s="9"/>
      <c r="J121" s="12"/>
      <c r="K121" s="12"/>
      <c r="L121" s="12"/>
    </row>
    <row r="122" spans="1:28" ht="16.5" customHeight="1">
      <c r="A122" s="14"/>
      <c r="B122" s="14"/>
      <c r="C122" s="14"/>
      <c r="D122" s="18"/>
      <c r="E122" s="18"/>
      <c r="F122" s="14"/>
      <c r="G122" s="18"/>
      <c r="H122" s="19"/>
      <c r="I122" s="14"/>
      <c r="J122" s="15"/>
      <c r="K122" s="15"/>
      <c r="L122" s="15"/>
    </row>
    <row r="123" spans="1:28">
      <c r="A123" s="71"/>
      <c r="B123" s="71"/>
      <c r="C123" s="71"/>
      <c r="D123" s="71"/>
      <c r="E123" s="71"/>
      <c r="F123" s="71"/>
      <c r="G123" s="71"/>
      <c r="H123" s="71"/>
      <c r="I123" s="71"/>
      <c r="J123" s="71"/>
      <c r="K123" s="71"/>
      <c r="L123" s="71"/>
      <c r="M123" s="71"/>
      <c r="N123" s="71"/>
      <c r="O123" s="71"/>
      <c r="P123" s="71"/>
      <c r="Q123" s="71"/>
      <c r="R123" s="71"/>
      <c r="S123" s="71"/>
      <c r="T123" s="71"/>
      <c r="U123" s="71"/>
      <c r="V123" s="71"/>
      <c r="W123" s="71"/>
      <c r="X123" s="71"/>
      <c r="Y123" s="71"/>
      <c r="Z123" s="71"/>
      <c r="AA123" s="71"/>
      <c r="AB123" s="71"/>
    </row>
    <row r="124" spans="1:28">
      <c r="A124" s="82"/>
      <c r="B124" s="82"/>
      <c r="C124" s="82"/>
      <c r="D124" s="82"/>
      <c r="E124" s="82"/>
      <c r="F124" s="82"/>
      <c r="G124" s="82"/>
      <c r="H124" s="82"/>
      <c r="I124" s="82"/>
      <c r="J124" s="82"/>
      <c r="K124" s="82"/>
      <c r="L124" s="82"/>
      <c r="M124" s="82"/>
      <c r="N124" s="82"/>
      <c r="O124" s="82"/>
      <c r="P124" s="82"/>
      <c r="Q124" s="82"/>
      <c r="R124" s="82"/>
      <c r="S124" s="82"/>
      <c r="T124" s="82"/>
      <c r="U124" s="82"/>
      <c r="V124" s="82"/>
      <c r="W124" s="82"/>
      <c r="X124" s="82"/>
      <c r="Y124" s="82"/>
      <c r="Z124" s="82"/>
      <c r="AA124" s="82"/>
      <c r="AB124" s="82"/>
    </row>
    <row r="125" spans="1:28">
      <c r="A125" s="4"/>
      <c r="B125" s="4"/>
      <c r="C125" s="4"/>
      <c r="D125" s="4"/>
      <c r="E125" s="4"/>
    </row>
    <row r="126" spans="1:28">
      <c r="A126" s="9"/>
      <c r="B126" s="11"/>
      <c r="C126" s="12"/>
      <c r="D126" s="12"/>
      <c r="E126" s="12"/>
    </row>
    <row r="127" spans="1:28">
      <c r="A127" s="9"/>
      <c r="B127" s="11"/>
      <c r="C127" s="12"/>
      <c r="D127" s="12"/>
      <c r="E127" s="12"/>
    </row>
    <row r="128" spans="1:28">
      <c r="A128" s="14"/>
      <c r="B128" s="19"/>
      <c r="C128" s="15"/>
      <c r="D128" s="15"/>
      <c r="E128" s="15"/>
    </row>
    <row r="129" spans="1:28">
      <c r="A129" s="71"/>
      <c r="B129" s="71"/>
      <c r="C129" s="71"/>
      <c r="D129" s="71"/>
      <c r="E129" s="71"/>
      <c r="F129" s="71"/>
      <c r="G129" s="71"/>
      <c r="H129" s="71"/>
      <c r="I129" s="71"/>
      <c r="J129" s="71"/>
      <c r="K129" s="71"/>
      <c r="L129" s="71"/>
      <c r="M129" s="71"/>
      <c r="N129" s="71"/>
      <c r="O129" s="71"/>
      <c r="P129" s="71"/>
      <c r="Q129" s="71"/>
      <c r="R129" s="71"/>
      <c r="S129" s="71"/>
      <c r="T129" s="71"/>
      <c r="U129" s="71"/>
      <c r="V129" s="71"/>
      <c r="W129" s="71"/>
      <c r="X129" s="71"/>
      <c r="Y129" s="71"/>
      <c r="Z129" s="71"/>
      <c r="AA129" s="71"/>
      <c r="AB129" s="71"/>
    </row>
    <row r="130" spans="1:28">
      <c r="A130" s="82"/>
      <c r="B130" s="82"/>
      <c r="C130" s="82"/>
      <c r="D130" s="82"/>
      <c r="E130" s="82"/>
      <c r="F130" s="82"/>
      <c r="G130" s="82"/>
      <c r="H130" s="82"/>
      <c r="I130" s="82"/>
      <c r="J130" s="82"/>
      <c r="K130" s="82"/>
      <c r="L130" s="82"/>
      <c r="M130" s="82"/>
      <c r="N130" s="82"/>
      <c r="O130" s="82"/>
      <c r="P130" s="82"/>
      <c r="Q130" s="82"/>
      <c r="R130" s="82"/>
      <c r="S130" s="82"/>
      <c r="T130" s="82"/>
      <c r="U130" s="82"/>
      <c r="V130" s="82"/>
      <c r="W130" s="82"/>
      <c r="X130" s="82"/>
      <c r="Y130" s="82"/>
      <c r="Z130" s="82"/>
      <c r="AA130" s="82"/>
      <c r="AB130" s="82"/>
    </row>
    <row r="131" spans="1:28">
      <c r="A131" s="4"/>
      <c r="B131" s="4"/>
      <c r="C131" s="4"/>
    </row>
    <row r="132" spans="1:28">
      <c r="A132" s="14"/>
      <c r="B132" s="19"/>
      <c r="C132" s="15"/>
    </row>
    <row r="133" spans="1:28">
      <c r="A133" s="71"/>
      <c r="B133" s="71"/>
      <c r="C133" s="71"/>
      <c r="D133" s="71"/>
      <c r="E133" s="71"/>
      <c r="F133" s="71"/>
      <c r="G133" s="71"/>
      <c r="H133" s="71"/>
      <c r="I133" s="71"/>
      <c r="J133" s="71"/>
      <c r="K133" s="71"/>
      <c r="L133" s="71"/>
      <c r="M133" s="71"/>
      <c r="N133" s="71"/>
      <c r="O133" s="71"/>
      <c r="P133" s="71"/>
      <c r="Q133" s="71"/>
      <c r="R133" s="71"/>
      <c r="S133" s="71"/>
      <c r="T133" s="71"/>
      <c r="U133" s="71"/>
      <c r="V133" s="71"/>
      <c r="W133" s="71"/>
      <c r="X133" s="71"/>
      <c r="Y133" s="71"/>
      <c r="Z133" s="71"/>
      <c r="AA133" s="71"/>
      <c r="AB133" s="71"/>
    </row>
    <row r="134" spans="1:28">
      <c r="A134" s="82"/>
      <c r="B134" s="82"/>
      <c r="C134" s="82"/>
      <c r="D134" s="82"/>
      <c r="E134" s="82"/>
      <c r="F134" s="82"/>
      <c r="G134" s="82"/>
      <c r="H134" s="82"/>
      <c r="I134" s="82"/>
      <c r="J134" s="82"/>
      <c r="K134" s="82"/>
      <c r="L134" s="82"/>
      <c r="M134" s="82"/>
      <c r="N134" s="82"/>
      <c r="O134" s="82"/>
      <c r="P134" s="82"/>
      <c r="Q134" s="82"/>
      <c r="R134" s="82"/>
      <c r="S134" s="82"/>
      <c r="T134" s="82"/>
      <c r="U134" s="82"/>
      <c r="V134" s="82"/>
      <c r="W134" s="82"/>
      <c r="X134" s="82"/>
      <c r="Y134" s="82"/>
      <c r="Z134" s="82"/>
      <c r="AA134" s="82"/>
      <c r="AB134" s="82"/>
    </row>
    <row r="135" spans="1:28">
      <c r="A135" s="4"/>
      <c r="B135" s="4"/>
      <c r="C135" s="4"/>
      <c r="D135" s="4"/>
      <c r="E135" s="4"/>
    </row>
    <row r="136" spans="1:28">
      <c r="A136" s="14"/>
      <c r="B136" s="19"/>
      <c r="C136" s="15"/>
      <c r="D136" s="15"/>
      <c r="E136" s="15"/>
    </row>
    <row r="137" spans="1:28">
      <c r="A137" s="71"/>
      <c r="B137" s="71"/>
      <c r="C137" s="71"/>
      <c r="D137" s="71"/>
      <c r="E137" s="71"/>
      <c r="F137" s="71"/>
      <c r="G137" s="71"/>
      <c r="H137" s="71"/>
      <c r="I137" s="71"/>
      <c r="J137" s="71"/>
      <c r="K137" s="71"/>
      <c r="L137" s="71"/>
      <c r="M137" s="71"/>
      <c r="N137" s="71"/>
      <c r="O137" s="71"/>
      <c r="P137" s="71"/>
      <c r="Q137" s="71"/>
      <c r="R137" s="71"/>
      <c r="S137" s="71"/>
      <c r="T137" s="71"/>
      <c r="U137" s="71"/>
      <c r="V137" s="71"/>
      <c r="W137" s="71"/>
      <c r="X137" s="71"/>
      <c r="Y137" s="71"/>
      <c r="Z137" s="71"/>
      <c r="AA137" s="71"/>
      <c r="AB137" s="71"/>
    </row>
    <row r="138" spans="1:28">
      <c r="A138" s="82"/>
      <c r="B138" s="82"/>
      <c r="C138" s="82"/>
      <c r="D138" s="82"/>
      <c r="E138" s="82"/>
      <c r="F138" s="82"/>
      <c r="G138" s="82"/>
      <c r="H138" s="82"/>
      <c r="I138" s="82"/>
      <c r="J138" s="82"/>
      <c r="K138" s="82"/>
      <c r="L138" s="82"/>
      <c r="M138" s="82"/>
      <c r="N138" s="82"/>
      <c r="O138" s="82"/>
      <c r="P138" s="82"/>
      <c r="Q138" s="82"/>
      <c r="R138" s="82"/>
      <c r="S138" s="82"/>
      <c r="T138" s="82"/>
      <c r="U138" s="82"/>
      <c r="V138" s="82"/>
      <c r="W138" s="82"/>
      <c r="X138" s="82"/>
      <c r="Y138" s="82"/>
      <c r="Z138" s="82"/>
      <c r="AA138" s="82"/>
      <c r="AB138" s="82"/>
    </row>
    <row r="139" spans="1:28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</row>
    <row r="140" spans="1:28">
      <c r="A140" s="9"/>
      <c r="B140" s="9"/>
      <c r="C140" s="9"/>
      <c r="D140" s="20"/>
      <c r="E140" s="9"/>
      <c r="F140" s="9"/>
      <c r="G140" s="9"/>
      <c r="H140" s="9"/>
      <c r="I140" s="11"/>
      <c r="J140" s="9"/>
      <c r="K140" s="12"/>
      <c r="L140" s="12"/>
      <c r="M140" s="12"/>
    </row>
    <row r="141" spans="1:28">
      <c r="A141" s="9"/>
      <c r="B141" s="9"/>
      <c r="C141" s="9"/>
      <c r="D141" s="20"/>
      <c r="E141" s="9"/>
      <c r="F141" s="9"/>
      <c r="G141" s="9"/>
      <c r="H141" s="9"/>
      <c r="I141" s="11"/>
      <c r="J141" s="9"/>
      <c r="K141" s="12"/>
      <c r="L141" s="12"/>
      <c r="M141" s="12"/>
    </row>
    <row r="142" spans="1:28">
      <c r="A142" s="9"/>
      <c r="B142" s="9"/>
      <c r="C142" s="9"/>
      <c r="D142" s="20"/>
      <c r="E142" s="9"/>
      <c r="F142" s="9"/>
      <c r="G142" s="9"/>
      <c r="H142" s="9"/>
      <c r="I142" s="11"/>
      <c r="J142" s="9"/>
      <c r="K142" s="12"/>
      <c r="L142" s="12"/>
      <c r="M142" s="12"/>
    </row>
    <row r="143" spans="1:28">
      <c r="A143" s="9"/>
      <c r="B143" s="9"/>
      <c r="C143" s="9"/>
      <c r="D143" s="20"/>
      <c r="E143" s="9"/>
      <c r="F143" s="9"/>
      <c r="G143" s="9"/>
      <c r="H143" s="9"/>
      <c r="I143" s="11"/>
      <c r="J143" s="9"/>
      <c r="K143" s="12"/>
      <c r="L143" s="12"/>
      <c r="M143" s="12"/>
    </row>
    <row r="144" spans="1:28">
      <c r="A144" s="9"/>
      <c r="B144" s="9"/>
      <c r="C144" s="9"/>
      <c r="D144" s="20"/>
      <c r="E144" s="9"/>
      <c r="F144" s="9"/>
      <c r="G144" s="9"/>
      <c r="H144" s="9"/>
      <c r="I144" s="11"/>
      <c r="J144" s="9"/>
      <c r="K144" s="12"/>
      <c r="L144" s="12"/>
      <c r="M144" s="12"/>
    </row>
    <row r="145" spans="1:13">
      <c r="A145" s="9"/>
      <c r="B145" s="9"/>
      <c r="C145" s="9"/>
      <c r="D145" s="20"/>
      <c r="E145" s="9"/>
      <c r="F145" s="9"/>
      <c r="G145" s="9"/>
      <c r="H145" s="9"/>
      <c r="I145" s="11"/>
      <c r="J145" s="9"/>
      <c r="K145" s="12"/>
      <c r="L145" s="12"/>
      <c r="M145" s="12"/>
    </row>
    <row r="146" spans="1:13">
      <c r="A146" s="9"/>
      <c r="B146" s="9"/>
      <c r="C146" s="9"/>
      <c r="D146" s="20"/>
      <c r="E146" s="9"/>
      <c r="F146" s="9"/>
      <c r="G146" s="9"/>
      <c r="H146" s="9"/>
      <c r="I146" s="11"/>
      <c r="J146" s="9"/>
      <c r="K146" s="12"/>
      <c r="L146" s="12"/>
      <c r="M146" s="12"/>
    </row>
    <row r="147" spans="1:13">
      <c r="A147" s="9"/>
      <c r="B147" s="9"/>
      <c r="C147" s="9"/>
      <c r="D147" s="20"/>
      <c r="E147" s="9"/>
      <c r="F147" s="9"/>
      <c r="G147" s="9"/>
      <c r="H147" s="9"/>
      <c r="I147" s="11"/>
      <c r="J147" s="9"/>
      <c r="K147" s="12"/>
      <c r="L147" s="12"/>
      <c r="M147" s="12"/>
    </row>
    <row r="148" spans="1:13">
      <c r="A148" s="9"/>
      <c r="B148" s="9"/>
      <c r="C148" s="9"/>
      <c r="D148" s="20"/>
      <c r="E148" s="9"/>
      <c r="F148" s="9"/>
      <c r="G148" s="9"/>
      <c r="H148" s="9"/>
      <c r="I148" s="11"/>
      <c r="J148" s="9"/>
      <c r="K148" s="12"/>
      <c r="L148" s="12"/>
      <c r="M148" s="12"/>
    </row>
    <row r="149" spans="1:13">
      <c r="A149" s="9"/>
      <c r="B149" s="9"/>
      <c r="C149" s="9"/>
      <c r="D149" s="20"/>
      <c r="E149" s="9"/>
      <c r="F149" s="9"/>
      <c r="G149" s="9"/>
      <c r="H149" s="9"/>
      <c r="I149" s="11"/>
      <c r="J149" s="9"/>
      <c r="K149" s="12"/>
      <c r="L149" s="12"/>
      <c r="M149" s="12"/>
    </row>
    <row r="150" spans="1:13">
      <c r="A150" s="9"/>
      <c r="B150" s="9"/>
      <c r="C150" s="9"/>
      <c r="D150" s="20"/>
      <c r="E150" s="9"/>
      <c r="F150" s="9"/>
      <c r="G150" s="9"/>
      <c r="H150" s="9"/>
      <c r="I150" s="11"/>
      <c r="J150" s="9"/>
      <c r="K150" s="12"/>
      <c r="L150" s="12"/>
      <c r="M150" s="12"/>
    </row>
    <row r="151" spans="1:13">
      <c r="A151" s="9"/>
      <c r="B151" s="9"/>
      <c r="C151" s="9"/>
      <c r="D151" s="20"/>
      <c r="E151" s="9"/>
      <c r="F151" s="9"/>
      <c r="G151" s="9"/>
      <c r="H151" s="9"/>
      <c r="I151" s="11"/>
      <c r="J151" s="9"/>
      <c r="K151" s="12"/>
      <c r="L151" s="12"/>
      <c r="M151" s="12"/>
    </row>
    <row r="152" spans="1:13">
      <c r="A152" s="9"/>
      <c r="B152" s="9"/>
      <c r="C152" s="9"/>
      <c r="D152" s="20"/>
      <c r="E152" s="9"/>
      <c r="F152" s="9"/>
      <c r="G152" s="9"/>
      <c r="H152" s="9"/>
      <c r="I152" s="11"/>
      <c r="J152" s="9"/>
      <c r="K152" s="12"/>
      <c r="L152" s="12"/>
      <c r="M152" s="12"/>
    </row>
    <row r="153" spans="1:13">
      <c r="A153" s="9"/>
      <c r="B153" s="9"/>
      <c r="C153" s="9"/>
      <c r="D153" s="20"/>
      <c r="E153" s="9"/>
      <c r="F153" s="9"/>
      <c r="G153" s="9"/>
      <c r="H153" s="9"/>
      <c r="I153" s="11"/>
      <c r="J153" s="9"/>
      <c r="K153" s="12"/>
      <c r="L153" s="12"/>
      <c r="M153" s="12"/>
    </row>
    <row r="154" spans="1:13">
      <c r="A154" s="9"/>
      <c r="B154" s="9"/>
      <c r="C154" s="9"/>
      <c r="D154" s="20"/>
      <c r="E154" s="9"/>
      <c r="F154" s="9"/>
      <c r="G154" s="9"/>
      <c r="H154" s="9"/>
      <c r="I154" s="11"/>
      <c r="J154" s="9"/>
      <c r="K154" s="12"/>
      <c r="L154" s="12"/>
      <c r="M154" s="12"/>
    </row>
    <row r="155" spans="1:13">
      <c r="A155" s="9"/>
      <c r="B155" s="9"/>
      <c r="C155" s="9"/>
      <c r="D155" s="20"/>
      <c r="E155" s="9"/>
      <c r="F155" s="9"/>
      <c r="G155" s="9"/>
      <c r="H155" s="9"/>
      <c r="I155" s="11"/>
      <c r="J155" s="9"/>
      <c r="K155" s="12"/>
      <c r="L155" s="12"/>
      <c r="M155" s="12"/>
    </row>
    <row r="156" spans="1:13">
      <c r="A156" s="9"/>
      <c r="B156" s="9"/>
      <c r="C156" s="9"/>
      <c r="D156" s="20"/>
      <c r="E156" s="9"/>
      <c r="F156" s="9"/>
      <c r="G156" s="9"/>
      <c r="H156" s="9"/>
      <c r="I156" s="11"/>
      <c r="J156" s="9"/>
      <c r="K156" s="12"/>
      <c r="L156" s="12"/>
      <c r="M156" s="12"/>
    </row>
    <row r="157" spans="1:13">
      <c r="A157" s="9"/>
      <c r="B157" s="9"/>
      <c r="C157" s="9"/>
      <c r="D157" s="20"/>
      <c r="E157" s="9"/>
      <c r="F157" s="9"/>
      <c r="G157" s="9"/>
      <c r="H157" s="9"/>
      <c r="I157" s="11"/>
      <c r="J157" s="9"/>
      <c r="K157" s="12"/>
      <c r="L157" s="12"/>
      <c r="M157" s="12"/>
    </row>
    <row r="158" spans="1:13">
      <c r="A158" s="9"/>
      <c r="B158" s="9"/>
      <c r="C158" s="9"/>
      <c r="D158" s="20"/>
      <c r="E158" s="9"/>
      <c r="F158" s="9"/>
      <c r="G158" s="9"/>
      <c r="H158" s="9"/>
      <c r="I158" s="11"/>
      <c r="J158" s="9"/>
      <c r="K158" s="12"/>
      <c r="L158" s="12"/>
      <c r="M158" s="12"/>
    </row>
    <row r="159" spans="1:13">
      <c r="A159" s="9"/>
      <c r="B159" s="9"/>
      <c r="C159" s="9"/>
      <c r="D159" s="20"/>
      <c r="E159" s="9"/>
      <c r="F159" s="9"/>
      <c r="G159" s="9"/>
      <c r="H159" s="9"/>
      <c r="I159" s="11"/>
      <c r="J159" s="9"/>
      <c r="K159" s="12"/>
      <c r="L159" s="12"/>
      <c r="M159" s="12"/>
    </row>
    <row r="160" spans="1:13">
      <c r="A160" s="9"/>
      <c r="B160" s="9"/>
      <c r="C160" s="9"/>
      <c r="D160" s="20"/>
      <c r="E160" s="9"/>
      <c r="F160" s="9"/>
      <c r="G160" s="9"/>
      <c r="H160" s="9"/>
      <c r="I160" s="11"/>
      <c r="J160" s="9"/>
      <c r="K160" s="12"/>
      <c r="L160" s="12"/>
      <c r="M160" s="12"/>
    </row>
    <row r="161" spans="1:13">
      <c r="A161" s="9"/>
      <c r="B161" s="9"/>
      <c r="C161" s="9"/>
      <c r="D161" s="20"/>
      <c r="E161" s="9"/>
      <c r="F161" s="9"/>
      <c r="G161" s="9"/>
      <c r="H161" s="9"/>
      <c r="I161" s="11"/>
      <c r="J161" s="9"/>
      <c r="K161" s="12"/>
      <c r="L161" s="12"/>
      <c r="M161" s="12"/>
    </row>
    <row r="162" spans="1:13">
      <c r="A162" s="9"/>
      <c r="B162" s="9"/>
      <c r="C162" s="9"/>
      <c r="D162" s="20"/>
      <c r="E162" s="9"/>
      <c r="F162" s="9"/>
      <c r="G162" s="9"/>
      <c r="H162" s="9"/>
      <c r="I162" s="11"/>
      <c r="J162" s="9"/>
      <c r="K162" s="12"/>
      <c r="L162" s="12"/>
      <c r="M162" s="12"/>
    </row>
    <row r="163" spans="1:13">
      <c r="A163" s="9"/>
      <c r="B163" s="9"/>
      <c r="C163" s="9"/>
      <c r="D163" s="20"/>
      <c r="E163" s="9"/>
      <c r="F163" s="9"/>
      <c r="G163" s="9"/>
      <c r="H163" s="9"/>
      <c r="I163" s="11"/>
      <c r="J163" s="9"/>
      <c r="K163" s="12"/>
      <c r="L163" s="12"/>
      <c r="M163" s="12"/>
    </row>
    <row r="164" spans="1:13">
      <c r="A164" s="9"/>
      <c r="B164" s="9"/>
      <c r="C164" s="9"/>
      <c r="D164" s="20"/>
      <c r="E164" s="9"/>
      <c r="F164" s="9"/>
      <c r="G164" s="9"/>
      <c r="H164" s="9"/>
      <c r="I164" s="11"/>
      <c r="J164" s="9"/>
      <c r="K164" s="12"/>
      <c r="L164" s="12"/>
      <c r="M164" s="12"/>
    </row>
    <row r="165" spans="1:13">
      <c r="A165" s="9"/>
      <c r="B165" s="9"/>
      <c r="C165" s="9"/>
      <c r="D165" s="20"/>
      <c r="E165" s="9"/>
      <c r="F165" s="9"/>
      <c r="G165" s="9"/>
      <c r="H165" s="9"/>
      <c r="I165" s="11"/>
      <c r="J165" s="9"/>
      <c r="K165" s="12"/>
      <c r="L165" s="12"/>
      <c r="M165" s="12"/>
    </row>
    <row r="166" spans="1:13">
      <c r="A166" s="9"/>
      <c r="B166" s="9"/>
      <c r="C166" s="9"/>
      <c r="D166" s="20"/>
      <c r="E166" s="9"/>
      <c r="F166" s="9"/>
      <c r="G166" s="9"/>
      <c r="H166" s="9"/>
      <c r="I166" s="11"/>
      <c r="J166" s="9"/>
      <c r="K166" s="12"/>
      <c r="L166" s="12"/>
      <c r="M166" s="12"/>
    </row>
    <row r="167" spans="1:13">
      <c r="A167" s="9"/>
      <c r="B167" s="9"/>
      <c r="C167" s="9"/>
      <c r="D167" s="20"/>
      <c r="E167" s="9"/>
      <c r="F167" s="9"/>
      <c r="G167" s="9"/>
      <c r="H167" s="9"/>
      <c r="I167" s="11"/>
      <c r="J167" s="9"/>
      <c r="K167" s="12"/>
      <c r="L167" s="12"/>
      <c r="M167" s="12"/>
    </row>
    <row r="168" spans="1:13">
      <c r="A168" s="9"/>
      <c r="B168" s="9"/>
      <c r="C168" s="9"/>
      <c r="D168" s="20"/>
      <c r="E168" s="9"/>
      <c r="F168" s="9"/>
      <c r="G168" s="9"/>
      <c r="H168" s="9"/>
      <c r="I168" s="11"/>
      <c r="J168" s="9"/>
      <c r="K168" s="12"/>
      <c r="L168" s="12"/>
      <c r="M168" s="12"/>
    </row>
    <row r="169" spans="1:13">
      <c r="A169" s="9"/>
      <c r="B169" s="9"/>
      <c r="C169" s="9"/>
      <c r="D169" s="20"/>
      <c r="E169" s="9"/>
      <c r="F169" s="9"/>
      <c r="G169" s="9"/>
      <c r="H169" s="9"/>
      <c r="I169" s="11"/>
      <c r="J169" s="9"/>
      <c r="K169" s="12"/>
      <c r="L169" s="12"/>
      <c r="M169" s="12"/>
    </row>
    <row r="170" spans="1:13">
      <c r="A170" s="9"/>
      <c r="B170" s="9"/>
      <c r="C170" s="9"/>
      <c r="D170" s="20"/>
      <c r="E170" s="9"/>
      <c r="F170" s="9"/>
      <c r="G170" s="9"/>
      <c r="H170" s="9"/>
      <c r="I170" s="11"/>
      <c r="J170" s="9"/>
      <c r="K170" s="12"/>
      <c r="L170" s="12"/>
      <c r="M170" s="12"/>
    </row>
    <row r="171" spans="1:13">
      <c r="A171" s="9"/>
      <c r="B171" s="9"/>
      <c r="C171" s="9"/>
      <c r="D171" s="20"/>
      <c r="E171" s="9"/>
      <c r="F171" s="9"/>
      <c r="G171" s="9"/>
      <c r="H171" s="9"/>
      <c r="I171" s="11"/>
      <c r="J171" s="9"/>
      <c r="K171" s="12"/>
      <c r="L171" s="12"/>
      <c r="M171" s="12"/>
    </row>
    <row r="172" spans="1:13">
      <c r="A172" s="9"/>
      <c r="B172" s="9"/>
      <c r="C172" s="9"/>
      <c r="D172" s="20"/>
      <c r="E172" s="9"/>
      <c r="F172" s="9"/>
      <c r="G172" s="9"/>
      <c r="H172" s="9"/>
      <c r="I172" s="11"/>
      <c r="J172" s="9"/>
      <c r="K172" s="12"/>
      <c r="L172" s="12"/>
      <c r="M172" s="12"/>
    </row>
    <row r="173" spans="1:13">
      <c r="A173" s="9"/>
      <c r="B173" s="9"/>
      <c r="C173" s="9"/>
      <c r="D173" s="20"/>
      <c r="E173" s="9"/>
      <c r="F173" s="9"/>
      <c r="G173" s="9"/>
      <c r="H173" s="9"/>
      <c r="I173" s="11"/>
      <c r="J173" s="9"/>
      <c r="K173" s="12"/>
      <c r="L173" s="12"/>
      <c r="M173" s="12"/>
    </row>
    <row r="174" spans="1:13">
      <c r="A174" s="9"/>
      <c r="B174" s="9"/>
      <c r="C174" s="9"/>
      <c r="D174" s="20"/>
      <c r="E174" s="9"/>
      <c r="F174" s="9"/>
      <c r="G174" s="9"/>
      <c r="H174" s="9"/>
      <c r="I174" s="11"/>
      <c r="J174" s="9"/>
      <c r="K174" s="12"/>
      <c r="L174" s="12"/>
      <c r="M174" s="12"/>
    </row>
    <row r="175" spans="1:13">
      <c r="A175" s="9"/>
      <c r="B175" s="9"/>
      <c r="C175" s="9"/>
      <c r="D175" s="20"/>
      <c r="E175" s="9"/>
      <c r="F175" s="9"/>
      <c r="G175" s="9"/>
      <c r="H175" s="9"/>
      <c r="I175" s="11"/>
      <c r="J175" s="9"/>
      <c r="K175" s="12"/>
      <c r="L175" s="12"/>
      <c r="M175" s="12"/>
    </row>
    <row r="176" spans="1:13">
      <c r="A176" s="9"/>
      <c r="B176" s="9"/>
      <c r="C176" s="9"/>
      <c r="D176" s="20"/>
      <c r="E176" s="9"/>
      <c r="F176" s="9"/>
      <c r="G176" s="9"/>
      <c r="H176" s="9"/>
      <c r="I176" s="11"/>
      <c r="J176" s="9"/>
      <c r="K176" s="12"/>
      <c r="L176" s="12"/>
      <c r="M176" s="12"/>
    </row>
    <row r="177" spans="1:28">
      <c r="A177" s="9"/>
      <c r="B177" s="9"/>
      <c r="C177" s="9"/>
      <c r="D177" s="20"/>
      <c r="E177" s="9"/>
      <c r="F177" s="9"/>
      <c r="G177" s="9"/>
      <c r="H177" s="9"/>
      <c r="I177" s="11"/>
      <c r="J177" s="9"/>
      <c r="K177" s="12"/>
      <c r="L177" s="12"/>
      <c r="M177" s="12"/>
    </row>
    <row r="178" spans="1:28">
      <c r="A178" s="9"/>
      <c r="B178" s="9"/>
      <c r="C178" s="9"/>
      <c r="D178" s="20"/>
      <c r="E178" s="9"/>
      <c r="F178" s="9"/>
      <c r="G178" s="9"/>
      <c r="H178" s="9"/>
      <c r="I178" s="11"/>
      <c r="J178" s="9"/>
      <c r="K178" s="12"/>
      <c r="L178" s="12"/>
      <c r="M178" s="12"/>
    </row>
    <row r="179" spans="1:28">
      <c r="A179" s="9"/>
      <c r="B179" s="9"/>
      <c r="C179" s="9"/>
      <c r="D179" s="20"/>
      <c r="E179" s="9"/>
      <c r="F179" s="9"/>
      <c r="G179" s="9"/>
      <c r="H179" s="9"/>
      <c r="I179" s="11"/>
      <c r="J179" s="9"/>
      <c r="K179" s="12"/>
      <c r="L179" s="12"/>
      <c r="M179" s="12"/>
    </row>
    <row r="180" spans="1:28">
      <c r="A180" s="9"/>
      <c r="B180" s="9"/>
      <c r="C180" s="9"/>
      <c r="D180" s="20"/>
      <c r="E180" s="9"/>
      <c r="F180" s="9"/>
      <c r="G180" s="9"/>
      <c r="H180" s="9"/>
      <c r="I180" s="11"/>
      <c r="J180" s="9"/>
      <c r="K180" s="12"/>
      <c r="L180" s="12"/>
      <c r="M180" s="12"/>
    </row>
    <row r="181" spans="1:28">
      <c r="A181" s="9"/>
      <c r="B181" s="9"/>
      <c r="C181" s="9"/>
      <c r="D181" s="20"/>
      <c r="E181" s="9"/>
      <c r="F181" s="9"/>
      <c r="G181" s="9"/>
      <c r="H181" s="9"/>
      <c r="I181" s="11"/>
      <c r="J181" s="9"/>
      <c r="K181" s="12"/>
      <c r="L181" s="12"/>
      <c r="M181" s="12"/>
    </row>
    <row r="182" spans="1:28">
      <c r="A182" s="9"/>
      <c r="B182" s="9"/>
      <c r="C182" s="9"/>
      <c r="D182" s="20"/>
      <c r="E182" s="9"/>
      <c r="F182" s="9"/>
      <c r="G182" s="9"/>
      <c r="H182" s="9"/>
      <c r="I182" s="11"/>
      <c r="J182" s="9"/>
      <c r="K182" s="12"/>
      <c r="L182" s="12"/>
      <c r="M182" s="12"/>
    </row>
    <row r="183" spans="1:28">
      <c r="A183" s="9"/>
      <c r="B183" s="9"/>
      <c r="C183" s="9"/>
      <c r="D183" s="20"/>
      <c r="E183" s="9"/>
      <c r="F183" s="9"/>
      <c r="G183" s="9"/>
      <c r="H183" s="9"/>
      <c r="I183" s="11"/>
      <c r="J183" s="9"/>
      <c r="K183" s="12"/>
      <c r="L183" s="12"/>
      <c r="M183" s="12"/>
    </row>
    <row r="184" spans="1:28">
      <c r="A184" s="9"/>
      <c r="B184" s="9"/>
      <c r="C184" s="9"/>
      <c r="D184" s="20"/>
      <c r="E184" s="9"/>
      <c r="F184" s="9"/>
      <c r="G184" s="9"/>
      <c r="H184" s="9"/>
      <c r="I184" s="11"/>
      <c r="J184" s="9"/>
      <c r="K184" s="12"/>
      <c r="L184" s="12"/>
      <c r="M184" s="12"/>
    </row>
    <row r="185" spans="1:28">
      <c r="A185" s="9"/>
      <c r="B185" s="9"/>
      <c r="C185" s="9"/>
      <c r="D185" s="20"/>
      <c r="E185" s="9"/>
      <c r="F185" s="9"/>
      <c r="G185" s="9"/>
      <c r="H185" s="9"/>
      <c r="I185" s="11"/>
      <c r="J185" s="9"/>
      <c r="K185" s="12"/>
      <c r="L185" s="12"/>
      <c r="M185" s="12"/>
    </row>
    <row r="186" spans="1:28">
      <c r="A186" s="9"/>
      <c r="B186" s="9"/>
      <c r="C186" s="9"/>
      <c r="D186" s="20"/>
      <c r="E186" s="9"/>
      <c r="F186" s="9"/>
      <c r="G186" s="9"/>
      <c r="H186" s="9"/>
      <c r="I186" s="11"/>
      <c r="J186" s="9"/>
      <c r="K186" s="12"/>
      <c r="L186" s="12"/>
      <c r="M186" s="12"/>
    </row>
    <row r="187" spans="1:28">
      <c r="A187" s="9"/>
      <c r="B187" s="9"/>
      <c r="C187" s="9"/>
      <c r="D187" s="20"/>
      <c r="E187" s="9"/>
      <c r="F187" s="9"/>
      <c r="G187" s="9"/>
      <c r="H187" s="9"/>
      <c r="I187" s="11"/>
      <c r="J187" s="9"/>
      <c r="K187" s="12"/>
      <c r="L187" s="12"/>
      <c r="M187" s="12"/>
    </row>
    <row r="188" spans="1:28">
      <c r="A188" s="9"/>
      <c r="B188" s="9"/>
      <c r="C188" s="9"/>
      <c r="D188" s="20"/>
      <c r="E188" s="9"/>
      <c r="F188" s="9"/>
      <c r="G188" s="9"/>
      <c r="H188" s="9"/>
      <c r="I188" s="11"/>
      <c r="J188" s="9"/>
      <c r="K188" s="12"/>
      <c r="L188" s="12"/>
      <c r="M188" s="12"/>
    </row>
    <row r="189" spans="1:28">
      <c r="A189" s="9"/>
      <c r="B189" s="9"/>
      <c r="C189" s="9"/>
      <c r="D189" s="20"/>
      <c r="E189" s="9"/>
      <c r="F189" s="9"/>
      <c r="G189" s="9"/>
      <c r="H189" s="9"/>
      <c r="I189" s="11"/>
      <c r="J189" s="9"/>
      <c r="K189" s="12"/>
      <c r="L189" s="12"/>
      <c r="M189" s="12"/>
    </row>
    <row r="190" spans="1:28">
      <c r="A190" s="9"/>
      <c r="B190" s="9"/>
      <c r="C190" s="9"/>
      <c r="D190" s="20"/>
      <c r="E190" s="9"/>
      <c r="F190" s="9"/>
      <c r="G190" s="9"/>
      <c r="H190" s="9"/>
      <c r="I190" s="11"/>
      <c r="J190" s="9"/>
      <c r="K190" s="12"/>
      <c r="L190" s="12"/>
      <c r="M190" s="12"/>
    </row>
    <row r="191" spans="1:28">
      <c r="A191" s="14"/>
      <c r="B191" s="14"/>
      <c r="C191" s="14"/>
      <c r="D191" s="21"/>
      <c r="E191" s="14"/>
      <c r="F191" s="14"/>
      <c r="G191" s="14"/>
      <c r="H191" s="14"/>
      <c r="I191" s="19"/>
      <c r="J191" s="14"/>
      <c r="K191" s="15"/>
      <c r="L191" s="15"/>
      <c r="M191" s="15"/>
    </row>
    <row r="192" spans="1:28">
      <c r="A192" s="71"/>
      <c r="B192" s="71"/>
      <c r="C192" s="71"/>
      <c r="D192" s="71"/>
      <c r="E192" s="71"/>
      <c r="F192" s="71"/>
      <c r="G192" s="71"/>
      <c r="H192" s="71"/>
      <c r="I192" s="71"/>
      <c r="J192" s="71"/>
      <c r="K192" s="71"/>
      <c r="L192" s="71"/>
      <c r="M192" s="71"/>
      <c r="N192" s="71"/>
      <c r="O192" s="71"/>
      <c r="P192" s="71"/>
      <c r="Q192" s="71"/>
      <c r="R192" s="71"/>
      <c r="S192" s="71"/>
      <c r="T192" s="71"/>
      <c r="U192" s="71"/>
      <c r="V192" s="71"/>
      <c r="W192" s="71"/>
      <c r="X192" s="71"/>
      <c r="Y192" s="71"/>
      <c r="Z192" s="71"/>
      <c r="AA192" s="71"/>
      <c r="AB192" s="71"/>
    </row>
    <row r="193" spans="1:28">
      <c r="A193" s="82"/>
      <c r="B193" s="82"/>
      <c r="C193" s="82"/>
      <c r="D193" s="82"/>
      <c r="E193" s="82"/>
      <c r="F193" s="82"/>
      <c r="G193" s="82"/>
      <c r="H193" s="82"/>
      <c r="I193" s="82"/>
      <c r="J193" s="82"/>
      <c r="K193" s="82"/>
      <c r="L193" s="82"/>
      <c r="M193" s="82"/>
      <c r="N193" s="82"/>
      <c r="O193" s="82"/>
      <c r="P193" s="82"/>
      <c r="Q193" s="82"/>
      <c r="R193" s="82"/>
      <c r="S193" s="82"/>
      <c r="T193" s="82"/>
      <c r="U193" s="82"/>
      <c r="V193" s="82"/>
      <c r="W193" s="82"/>
      <c r="X193" s="82"/>
      <c r="Y193" s="82"/>
      <c r="Z193" s="82"/>
      <c r="AA193" s="82"/>
      <c r="AB193" s="82"/>
    </row>
    <row r="194" spans="1:28">
      <c r="A194" s="4"/>
      <c r="B194" s="4"/>
      <c r="C194" s="4"/>
      <c r="D194" s="4"/>
      <c r="E194" s="4"/>
      <c r="F194" s="4"/>
      <c r="G194" s="4"/>
    </row>
    <row r="195" spans="1:28">
      <c r="A195" s="7"/>
      <c r="B195" s="9"/>
      <c r="C195" s="11"/>
      <c r="D195" s="9"/>
      <c r="E195" s="12"/>
      <c r="F195" s="12"/>
      <c r="G195" s="12"/>
    </row>
    <row r="196" spans="1:28">
      <c r="A196" s="86"/>
      <c r="B196" s="87"/>
      <c r="C196" s="11"/>
      <c r="D196" s="9"/>
      <c r="E196" s="12"/>
      <c r="F196" s="12"/>
      <c r="G196" s="12"/>
    </row>
    <row r="197" spans="1:28">
      <c r="A197" s="88"/>
      <c r="B197" s="89"/>
      <c r="C197" s="19"/>
      <c r="D197" s="14"/>
      <c r="E197" s="15"/>
      <c r="F197" s="15"/>
      <c r="G197" s="15"/>
    </row>
    <row r="198" spans="1:28">
      <c r="A198" s="71"/>
      <c r="B198" s="71"/>
      <c r="C198" s="71"/>
      <c r="D198" s="71"/>
      <c r="E198" s="71"/>
      <c r="F198" s="71"/>
      <c r="G198" s="71"/>
      <c r="H198" s="71"/>
      <c r="I198" s="71"/>
      <c r="J198" s="71"/>
      <c r="K198" s="71"/>
      <c r="L198" s="71"/>
      <c r="M198" s="71"/>
      <c r="N198" s="71"/>
      <c r="O198" s="71"/>
      <c r="P198" s="71"/>
      <c r="Q198" s="71"/>
      <c r="R198" s="71"/>
      <c r="S198" s="71"/>
      <c r="T198" s="71"/>
      <c r="U198" s="71"/>
      <c r="V198" s="71"/>
      <c r="W198" s="71"/>
      <c r="X198" s="71"/>
      <c r="Y198" s="71"/>
      <c r="Z198" s="71"/>
      <c r="AA198" s="71"/>
      <c r="AB198" s="71"/>
    </row>
    <row r="199" spans="1:28">
      <c r="A199" s="82"/>
      <c r="B199" s="82"/>
      <c r="C199" s="82"/>
      <c r="D199" s="82"/>
      <c r="E199" s="82"/>
      <c r="F199" s="82"/>
      <c r="G199" s="82"/>
      <c r="H199" s="82"/>
      <c r="I199" s="82"/>
      <c r="J199" s="82"/>
      <c r="K199" s="82"/>
      <c r="L199" s="82"/>
      <c r="M199" s="82"/>
      <c r="N199" s="82"/>
      <c r="O199" s="82"/>
      <c r="P199" s="82"/>
      <c r="Q199" s="82"/>
      <c r="R199" s="82"/>
      <c r="S199" s="82"/>
      <c r="T199" s="82"/>
      <c r="U199" s="82"/>
      <c r="V199" s="82"/>
      <c r="W199" s="82"/>
      <c r="X199" s="82"/>
      <c r="Y199" s="82"/>
      <c r="Z199" s="82"/>
      <c r="AA199" s="82"/>
      <c r="AB199" s="82"/>
    </row>
    <row r="200" spans="1:28" ht="15.75" customHeight="1">
      <c r="A200" s="22"/>
      <c r="B200" s="22"/>
      <c r="C200" s="22"/>
      <c r="D200" s="22"/>
      <c r="E200" s="22"/>
      <c r="F200" s="22"/>
      <c r="G200" s="22"/>
    </row>
    <row r="201" spans="1:28" ht="15.75" customHeight="1">
      <c r="A201" s="83"/>
      <c r="B201" s="84"/>
      <c r="C201" s="84"/>
      <c r="D201" s="84"/>
      <c r="E201" s="84"/>
      <c r="F201" s="85"/>
      <c r="G201" s="23"/>
    </row>
    <row r="202" spans="1:28">
      <c r="A202" s="71"/>
      <c r="B202" s="71"/>
      <c r="C202" s="71"/>
      <c r="D202" s="71"/>
      <c r="E202" s="71"/>
      <c r="F202" s="71"/>
      <c r="G202" s="71"/>
      <c r="H202" s="71"/>
      <c r="I202" s="71"/>
      <c r="J202" s="71"/>
      <c r="K202" s="71"/>
      <c r="L202" s="71"/>
      <c r="M202" s="71"/>
      <c r="N202" s="71"/>
      <c r="O202" s="71"/>
      <c r="P202" s="71"/>
      <c r="Q202" s="71"/>
      <c r="R202" s="71"/>
      <c r="S202" s="71"/>
      <c r="T202" s="71"/>
      <c r="U202" s="71"/>
      <c r="V202" s="71"/>
      <c r="W202" s="71"/>
      <c r="X202" s="71"/>
      <c r="Y202" s="71"/>
      <c r="Z202" s="71"/>
      <c r="AA202" s="71"/>
      <c r="AB202" s="71"/>
    </row>
    <row r="203" spans="1:28">
      <c r="A203" s="82"/>
      <c r="B203" s="82"/>
      <c r="C203" s="82"/>
      <c r="D203" s="82"/>
      <c r="E203" s="82"/>
      <c r="F203" s="82"/>
      <c r="G203" s="82"/>
      <c r="H203" s="82"/>
      <c r="I203" s="82"/>
      <c r="J203" s="82"/>
      <c r="K203" s="82"/>
      <c r="L203" s="82"/>
      <c r="M203" s="82"/>
      <c r="N203" s="82"/>
      <c r="O203" s="82"/>
      <c r="P203" s="82"/>
      <c r="Q203" s="82"/>
      <c r="R203" s="82"/>
      <c r="S203" s="82"/>
      <c r="T203" s="82"/>
      <c r="U203" s="82"/>
      <c r="V203" s="82"/>
      <c r="W203" s="82"/>
      <c r="X203" s="82"/>
      <c r="Y203" s="82"/>
      <c r="Z203" s="82"/>
      <c r="AA203" s="82"/>
      <c r="AB203" s="82"/>
    </row>
    <row r="204" spans="1:28" ht="15.75" customHeight="1">
      <c r="A204" s="22"/>
      <c r="B204" s="22"/>
      <c r="C204" s="24"/>
      <c r="D204" s="22"/>
      <c r="E204" s="22"/>
      <c r="F204" s="25"/>
    </row>
    <row r="205" spans="1:28" ht="16.350000000000001" customHeight="1">
      <c r="A205" s="26"/>
      <c r="B205" s="6"/>
      <c r="C205" s="6"/>
      <c r="D205" s="6"/>
      <c r="E205" s="6"/>
      <c r="F205" s="20"/>
    </row>
    <row r="206" spans="1:28" ht="15.2" customHeight="1">
      <c r="A206" s="83"/>
      <c r="B206" s="84"/>
      <c r="C206" s="84"/>
      <c r="D206" s="84"/>
      <c r="E206" s="85"/>
      <c r="F206" s="27"/>
    </row>
  </sheetData>
  <mergeCells count="26">
    <mergeCell ref="A203:AB203"/>
    <mergeCell ref="A206:E206"/>
    <mergeCell ref="A196:B196"/>
    <mergeCell ref="A197:B197"/>
    <mergeCell ref="A198:AB198"/>
    <mergeCell ref="A199:AB199"/>
    <mergeCell ref="A201:F201"/>
    <mergeCell ref="A202:AB202"/>
    <mergeCell ref="A193:AB193"/>
    <mergeCell ref="A70:AB70"/>
    <mergeCell ref="A71:AB71"/>
    <mergeCell ref="A123:AB123"/>
    <mergeCell ref="A124:AB124"/>
    <mergeCell ref="A129:AB129"/>
    <mergeCell ref="A130:AB130"/>
    <mergeCell ref="A133:AB133"/>
    <mergeCell ref="A134:AB134"/>
    <mergeCell ref="A137:AB137"/>
    <mergeCell ref="A138:AB138"/>
    <mergeCell ref="A192:AB192"/>
    <mergeCell ref="A10:AB10"/>
    <mergeCell ref="A1:A8"/>
    <mergeCell ref="B1:C1"/>
    <mergeCell ref="B2:C2"/>
    <mergeCell ref="B3:C3"/>
    <mergeCell ref="A9:AB9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Report</vt:lpstr>
      <vt:lpstr>Лист1</vt:lpstr>
      <vt:lpstr>Лист2</vt:lpstr>
      <vt:lpstr>Лист3</vt:lpstr>
      <vt:lpstr>Лист4</vt:lpstr>
      <vt:lpstr>Лист5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H089</dc:creator>
  <cp:lastModifiedBy>РОМАН</cp:lastModifiedBy>
  <dcterms:created xsi:type="dcterms:W3CDTF">2020-08-11T10:11:56Z</dcterms:created>
  <dcterms:modified xsi:type="dcterms:W3CDTF">2020-08-12T06:35:42Z</dcterms:modified>
</cp:coreProperties>
</file>