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Приход" sheetId="1" r:id="rId1"/>
    <sheet name="Реализация" sheetId="2" r:id="rId2"/>
    <sheet name="остаток" sheetId="3" r:id="rId3"/>
  </sheets>
  <definedNames>
    <definedName name="_xlnm._FilterDatabase" localSheetId="0" hidden="1">Приход!$A$2:$F$2</definedName>
    <definedName name="_xlnm._FilterDatabase" localSheetId="1" hidden="1">Реализация!$A$2:$F$2</definedName>
  </definedNames>
  <calcPr calcId="152511"/>
</workbook>
</file>

<file path=xl/calcChain.xml><?xml version="1.0" encoding="utf-8"?>
<calcChain xmlns="http://schemas.openxmlformats.org/spreadsheetml/2006/main">
  <c r="F10" i="1" l="1"/>
  <c r="F9" i="1"/>
  <c r="C1" i="3"/>
  <c r="B4" i="3"/>
  <c r="B3" i="3"/>
  <c r="F4" i="2"/>
  <c r="F5" i="2"/>
  <c r="F6" i="2"/>
  <c r="F7" i="2"/>
  <c r="F8" i="2"/>
  <c r="F9" i="2"/>
  <c r="F10" i="2"/>
  <c r="F11" i="2"/>
  <c r="F12" i="2"/>
  <c r="F13" i="2"/>
  <c r="F14" i="2"/>
  <c r="F3" i="2"/>
  <c r="D1" i="2"/>
  <c r="D1" i="1"/>
  <c r="F4" i="1"/>
  <c r="F5" i="1"/>
  <c r="F6" i="1"/>
  <c r="F7" i="1"/>
  <c r="F8" i="1"/>
  <c r="F3" i="1"/>
  <c r="B1" i="3" l="1"/>
  <c r="F1" i="1"/>
  <c r="F1" i="2"/>
</calcChain>
</file>

<file path=xl/sharedStrings.xml><?xml version="1.0" encoding="utf-8"?>
<sst xmlns="http://schemas.openxmlformats.org/spreadsheetml/2006/main" count="52" uniqueCount="23">
  <si>
    <t>Дата</t>
  </si>
  <si>
    <t>Наименование поставщика</t>
  </si>
  <si>
    <t>Наименование продукции</t>
  </si>
  <si>
    <t>Количество, шт</t>
  </si>
  <si>
    <t>Закупочная цена</t>
  </si>
  <si>
    <t>Сумма</t>
  </si>
  <si>
    <t>Наименование контрагента</t>
  </si>
  <si>
    <t>Наименование</t>
  </si>
  <si>
    <t>Цена за шт</t>
  </si>
  <si>
    <t>Сумма реализации</t>
  </si>
  <si>
    <t>ручка</t>
  </si>
  <si>
    <t>карандаш</t>
  </si>
  <si>
    <t>офис класс</t>
  </si>
  <si>
    <t>феникс</t>
  </si>
  <si>
    <t>Итого</t>
  </si>
  <si>
    <t>ИП Симонян</t>
  </si>
  <si>
    <t>ИП Петросян</t>
  </si>
  <si>
    <t>ИП Сумин</t>
  </si>
  <si>
    <t>ИП Ковчик</t>
  </si>
  <si>
    <t>ИП Данилов</t>
  </si>
  <si>
    <t>ИП Силков</t>
  </si>
  <si>
    <t>ИП Романов</t>
  </si>
  <si>
    <t>ИП Жилкин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</si>
</sst>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_-* #,##0\ _₽_-;\-* #,##0\ _₽_-;_-* &quot;-&quot;\ _₽_-;_-@"/>
    <numFmt numFmtId="167" formatCode="_-* #,##0.000\ _₽_-;\-* #,##0.000\ _₽_-;_-* &quot;-&quot;??\ _₽_-;_-@"/>
    <numFmt numFmtId="168" formatCode="_-* #,##0.0\ _₽_-;\-* #,##0.0\ _₽_-;_-* &quot;-&quot;?\ _₽_-;_-@"/>
    <numFmt numFmtId="169" formatCode="_-* #,##0.000\ _₽_-;\-* #,##0.000\ _₽_-;_-* &quot;-&quot;???\ _₽_-;_-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169" fontId="2" fillId="0" borderId="1" xfId="0" applyNumberFormat="1" applyFont="1" applyFill="1" applyBorder="1" applyAlignment="1">
      <alignment horizontal="center" vertical="center" wrapText="1"/>
    </xf>
    <xf numFmtId="168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167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14" fontId="0" fillId="0" borderId="1" xfId="0" applyNumberFormat="1" applyBorder="1"/>
    <xf numFmtId="0" fontId="0" fillId="0" borderId="1" xfId="0" applyBorder="1"/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E11" sqref="E11"/>
    </sheetView>
  </sheetViews>
  <sheetFormatPr defaultRowHeight="15" x14ac:dyDescent="0.25"/>
  <cols>
    <col min="1" max="1" width="10.140625" bestFit="1" customWidth="1"/>
    <col min="2" max="2" width="15" customWidth="1"/>
    <col min="3" max="3" width="20" customWidth="1"/>
    <col min="4" max="4" width="12.5703125" customWidth="1"/>
    <col min="5" max="5" width="12.42578125" customWidth="1"/>
    <col min="6" max="6" width="11.5703125" customWidth="1"/>
  </cols>
  <sheetData>
    <row r="1" spans="1:6" x14ac:dyDescent="0.25">
      <c r="C1" s="11" t="s">
        <v>14</v>
      </c>
      <c r="D1" s="11">
        <f>SUBTOTAL(9,D3:D14)</f>
        <v>1200</v>
      </c>
      <c r="E1" s="11"/>
      <c r="F1" s="11">
        <f t="shared" ref="F1" si="0">SUBTOTAL(9,F3:F14)</f>
        <v>978</v>
      </c>
    </row>
    <row r="2" spans="1:6" s="8" customFormat="1" ht="45" x14ac:dyDescent="0.25">
      <c r="A2" s="1" t="s">
        <v>0</v>
      </c>
      <c r="B2" s="2" t="s">
        <v>1</v>
      </c>
      <c r="C2" s="2" t="s">
        <v>2</v>
      </c>
      <c r="D2" s="3" t="s">
        <v>3</v>
      </c>
      <c r="E2" s="7" t="s">
        <v>4</v>
      </c>
      <c r="F2" s="5" t="s">
        <v>5</v>
      </c>
    </row>
    <row r="3" spans="1:6" x14ac:dyDescent="0.25">
      <c r="A3" s="9">
        <v>43840</v>
      </c>
      <c r="B3" s="10" t="s">
        <v>12</v>
      </c>
      <c r="C3" s="10" t="s">
        <v>10</v>
      </c>
      <c r="D3" s="10">
        <v>100</v>
      </c>
      <c r="E3" s="10">
        <v>0.95</v>
      </c>
      <c r="F3" s="10">
        <f>E3*D3</f>
        <v>95</v>
      </c>
    </row>
    <row r="4" spans="1:6" x14ac:dyDescent="0.25">
      <c r="A4" s="9">
        <v>43850</v>
      </c>
      <c r="B4" s="10" t="s">
        <v>13</v>
      </c>
      <c r="C4" s="10" t="s">
        <v>10</v>
      </c>
      <c r="D4" s="10">
        <v>200</v>
      </c>
      <c r="E4" s="10">
        <v>0.8</v>
      </c>
      <c r="F4" s="10">
        <f>E4*D4</f>
        <v>160</v>
      </c>
    </row>
    <row r="5" spans="1:6" x14ac:dyDescent="0.25">
      <c r="A5" s="9">
        <v>43875</v>
      </c>
      <c r="B5" s="10" t="s">
        <v>12</v>
      </c>
      <c r="C5" s="10" t="s">
        <v>11</v>
      </c>
      <c r="D5" s="10">
        <v>100</v>
      </c>
      <c r="E5" s="10">
        <v>0.65</v>
      </c>
      <c r="F5" s="10">
        <f>E5*D5</f>
        <v>65</v>
      </c>
    </row>
    <row r="6" spans="1:6" x14ac:dyDescent="0.25">
      <c r="A6" s="9">
        <v>43881</v>
      </c>
      <c r="B6" s="10" t="s">
        <v>12</v>
      </c>
      <c r="C6" s="10" t="s">
        <v>10</v>
      </c>
      <c r="D6" s="10">
        <v>200</v>
      </c>
      <c r="E6" s="10">
        <v>0.94</v>
      </c>
      <c r="F6" s="10">
        <f>E6*D6</f>
        <v>188</v>
      </c>
    </row>
    <row r="7" spans="1:6" x14ac:dyDescent="0.25">
      <c r="A7" s="9">
        <v>43893</v>
      </c>
      <c r="B7" s="10" t="s">
        <v>13</v>
      </c>
      <c r="C7" s="10" t="s">
        <v>11</v>
      </c>
      <c r="D7" s="10">
        <v>100</v>
      </c>
      <c r="E7" s="10">
        <v>0.6</v>
      </c>
      <c r="F7" s="10">
        <f>E7*D7</f>
        <v>60</v>
      </c>
    </row>
    <row r="8" spans="1:6" x14ac:dyDescent="0.25">
      <c r="A8" s="9">
        <v>43895</v>
      </c>
      <c r="B8" s="10" t="s">
        <v>13</v>
      </c>
      <c r="C8" s="10" t="s">
        <v>10</v>
      </c>
      <c r="D8" s="10">
        <v>200</v>
      </c>
      <c r="E8" s="10">
        <v>0.85</v>
      </c>
      <c r="F8" s="10">
        <f>E8*D8</f>
        <v>170</v>
      </c>
    </row>
    <row r="9" spans="1:6" x14ac:dyDescent="0.25">
      <c r="A9" s="9">
        <v>43910</v>
      </c>
      <c r="B9" s="10" t="s">
        <v>13</v>
      </c>
      <c r="C9" s="10" t="s">
        <v>11</v>
      </c>
      <c r="D9" s="10">
        <v>100</v>
      </c>
      <c r="E9" s="10">
        <v>0.6</v>
      </c>
      <c r="F9" s="10">
        <f>E9*D9</f>
        <v>60</v>
      </c>
    </row>
    <row r="10" spans="1:6" x14ac:dyDescent="0.25">
      <c r="A10" s="9">
        <v>43915</v>
      </c>
      <c r="B10" s="10" t="s">
        <v>12</v>
      </c>
      <c r="C10" s="10" t="s">
        <v>10</v>
      </c>
      <c r="D10" s="10">
        <v>200</v>
      </c>
      <c r="E10" s="10">
        <v>0.9</v>
      </c>
      <c r="F10" s="10">
        <f>E10*D10</f>
        <v>180</v>
      </c>
    </row>
  </sheetData>
  <autoFilter ref="A2:F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5" workbookViewId="0">
      <selection activeCell="D11" sqref="D11"/>
    </sheetView>
  </sheetViews>
  <sheetFormatPr defaultRowHeight="15" x14ac:dyDescent="0.25"/>
  <cols>
    <col min="1" max="6" width="12.85546875" customWidth="1"/>
  </cols>
  <sheetData>
    <row r="1" spans="1:6" x14ac:dyDescent="0.25">
      <c r="C1" t="s">
        <v>14</v>
      </c>
      <c r="D1">
        <f>SUBTOTAL(9,D3:D19)</f>
        <v>600</v>
      </c>
      <c r="F1">
        <f t="shared" ref="F1" si="0">SUBTOTAL(9,F3:F19)</f>
        <v>649</v>
      </c>
    </row>
    <row r="2" spans="1:6" s="6" customFormat="1" ht="45" x14ac:dyDescent="0.25">
      <c r="A2" s="1" t="s">
        <v>0</v>
      </c>
      <c r="B2" s="2" t="s">
        <v>6</v>
      </c>
      <c r="C2" s="2" t="s">
        <v>7</v>
      </c>
      <c r="D2" s="3" t="s">
        <v>3</v>
      </c>
      <c r="E2" s="4" t="s">
        <v>8</v>
      </c>
      <c r="F2" s="5" t="s">
        <v>9</v>
      </c>
    </row>
    <row r="3" spans="1:6" x14ac:dyDescent="0.25">
      <c r="A3" s="9">
        <v>43845</v>
      </c>
      <c r="B3" s="10" t="s">
        <v>15</v>
      </c>
      <c r="C3" s="10" t="s">
        <v>10</v>
      </c>
      <c r="D3" s="10">
        <v>50</v>
      </c>
      <c r="E3" s="10">
        <v>1.1000000000000001</v>
      </c>
      <c r="F3" s="10">
        <f>D3*E3</f>
        <v>55.000000000000007</v>
      </c>
    </row>
    <row r="4" spans="1:6" x14ac:dyDescent="0.25">
      <c r="A4" s="9">
        <v>43848</v>
      </c>
      <c r="B4" s="10" t="s">
        <v>16</v>
      </c>
      <c r="C4" s="10" t="s">
        <v>10</v>
      </c>
      <c r="D4" s="10">
        <v>50</v>
      </c>
      <c r="E4" s="10">
        <v>1.1200000000000001</v>
      </c>
      <c r="F4" s="10">
        <f t="shared" ref="F4:F14" si="1">D4*E4</f>
        <v>56.000000000000007</v>
      </c>
    </row>
    <row r="5" spans="1:6" x14ac:dyDescent="0.25">
      <c r="A5" s="9">
        <v>43877</v>
      </c>
      <c r="B5" s="10" t="s">
        <v>17</v>
      </c>
      <c r="C5" s="10" t="s">
        <v>11</v>
      </c>
      <c r="D5" s="10">
        <v>80</v>
      </c>
      <c r="E5" s="10">
        <v>1</v>
      </c>
      <c r="F5" s="10">
        <f t="shared" si="1"/>
        <v>80</v>
      </c>
    </row>
    <row r="6" spans="1:6" x14ac:dyDescent="0.25">
      <c r="A6" s="9">
        <v>43887</v>
      </c>
      <c r="B6" s="10" t="s">
        <v>18</v>
      </c>
      <c r="C6" s="10" t="s">
        <v>10</v>
      </c>
      <c r="D6" s="10">
        <v>120</v>
      </c>
      <c r="E6" s="10">
        <v>1.1000000000000001</v>
      </c>
      <c r="F6" s="10">
        <f t="shared" si="1"/>
        <v>132</v>
      </c>
    </row>
    <row r="7" spans="1:6" x14ac:dyDescent="0.25">
      <c r="A7" s="9">
        <v>43891</v>
      </c>
      <c r="B7" s="10" t="s">
        <v>19</v>
      </c>
      <c r="C7" s="10" t="s">
        <v>10</v>
      </c>
      <c r="D7" s="10">
        <v>100</v>
      </c>
      <c r="E7" s="10">
        <v>1.1000000000000001</v>
      </c>
      <c r="F7" s="10">
        <f t="shared" si="1"/>
        <v>110.00000000000001</v>
      </c>
    </row>
    <row r="8" spans="1:6" x14ac:dyDescent="0.25">
      <c r="A8" s="9">
        <v>43923</v>
      </c>
      <c r="B8" s="10" t="s">
        <v>20</v>
      </c>
      <c r="C8" s="10" t="s">
        <v>10</v>
      </c>
      <c r="D8" s="10">
        <v>100</v>
      </c>
      <c r="E8" s="10">
        <v>1.0900000000000001</v>
      </c>
      <c r="F8" s="10">
        <f t="shared" si="1"/>
        <v>109.00000000000001</v>
      </c>
    </row>
    <row r="9" spans="1:6" x14ac:dyDescent="0.25">
      <c r="A9" s="9">
        <v>43936</v>
      </c>
      <c r="B9" s="10" t="s">
        <v>21</v>
      </c>
      <c r="C9" s="10" t="s">
        <v>11</v>
      </c>
      <c r="D9" s="10">
        <v>40</v>
      </c>
      <c r="E9" s="10">
        <v>0.98</v>
      </c>
      <c r="F9" s="10">
        <f t="shared" si="1"/>
        <v>39.200000000000003</v>
      </c>
    </row>
    <row r="10" spans="1:6" x14ac:dyDescent="0.25">
      <c r="A10" s="9">
        <v>43941</v>
      </c>
      <c r="B10" s="10" t="s">
        <v>22</v>
      </c>
      <c r="C10" s="10" t="s">
        <v>10</v>
      </c>
      <c r="D10" s="10">
        <v>60</v>
      </c>
      <c r="E10" s="10">
        <v>1.1299999999999999</v>
      </c>
      <c r="F10" s="10">
        <f t="shared" si="1"/>
        <v>67.8</v>
      </c>
    </row>
    <row r="11" spans="1:6" x14ac:dyDescent="0.25">
      <c r="A11" s="10"/>
      <c r="B11" s="10"/>
      <c r="C11" s="10"/>
      <c r="D11" s="10"/>
      <c r="E11" s="10"/>
      <c r="F11" s="10">
        <f t="shared" si="1"/>
        <v>0</v>
      </c>
    </row>
    <row r="12" spans="1:6" x14ac:dyDescent="0.25">
      <c r="A12" s="10"/>
      <c r="B12" s="10"/>
      <c r="C12" s="10"/>
      <c r="D12" s="10"/>
      <c r="E12" s="10"/>
      <c r="F12" s="10">
        <f t="shared" si="1"/>
        <v>0</v>
      </c>
    </row>
    <row r="13" spans="1:6" x14ac:dyDescent="0.25">
      <c r="A13" s="10"/>
      <c r="B13" s="10"/>
      <c r="C13" s="10"/>
      <c r="D13" s="10"/>
      <c r="E13" s="10"/>
      <c r="F13" s="10">
        <f t="shared" si="1"/>
        <v>0</v>
      </c>
    </row>
    <row r="14" spans="1:6" x14ac:dyDescent="0.25">
      <c r="A14" s="10"/>
      <c r="B14" s="10"/>
      <c r="C14" s="10"/>
      <c r="D14" s="10"/>
      <c r="E14" s="10"/>
      <c r="F14" s="10">
        <f t="shared" si="1"/>
        <v>0</v>
      </c>
    </row>
  </sheetData>
  <autoFilter ref="A2:F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B1" sqref="B1:C1"/>
    </sheetView>
  </sheetViews>
  <sheetFormatPr defaultRowHeight="15" x14ac:dyDescent="0.25"/>
  <sheetData>
    <row r="1" spans="1:3" x14ac:dyDescent="0.25">
      <c r="A1" t="s">
        <v>14</v>
      </c>
      <c r="B1">
        <f>SUBTOTAL(9,B3:B7)</f>
        <v>600</v>
      </c>
      <c r="C1">
        <f>SUBTOTAL(9,C3:C7)</f>
        <v>0</v>
      </c>
    </row>
    <row r="2" spans="1:3" ht="45" x14ac:dyDescent="0.25">
      <c r="A2" s="2" t="s">
        <v>7</v>
      </c>
      <c r="B2" s="3" t="s">
        <v>3</v>
      </c>
      <c r="C2" s="4" t="s">
        <v>8</v>
      </c>
    </row>
    <row r="3" spans="1:3" x14ac:dyDescent="0.25">
      <c r="A3" s="10" t="s">
        <v>10</v>
      </c>
      <c r="B3" s="10">
        <f>SUMIF(Приход!C:C,A:A,Приход!D:D)-SUMIF(Реализация!C:C,A:A,Реализация!D:D)</f>
        <v>420</v>
      </c>
      <c r="C3" s="10"/>
    </row>
    <row r="4" spans="1:3" x14ac:dyDescent="0.25">
      <c r="A4" s="10" t="s">
        <v>11</v>
      </c>
      <c r="B4" s="10">
        <f>SUMIF(Приход!C:C,A:A,Приход!D:D)-SUMIF(Реализация!C:C,A:A,Реализация!D:D)</f>
        <v>180</v>
      </c>
      <c r="C4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Приход</vt:lpstr>
      <vt:lpstr>Реализация</vt:lpstr>
      <vt:lpstr>остаток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2020-08-19T23:25:29Z</dcterms:modified>
</cp:coreProperties>
</file>