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 activeTab="2"/>
  </bookViews>
  <sheets>
    <sheet name="Черновик" sheetId="1" r:id="rId1"/>
    <sheet name="Лист6" sheetId="6" r:id="rId2"/>
    <sheet name="Таблица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G4" i="2" s="1"/>
  <c r="H3" i="2"/>
  <c r="G3" i="2"/>
  <c r="F3" i="2"/>
  <c r="H2" i="2"/>
  <c r="G2" i="2"/>
  <c r="F2" i="2"/>
  <c r="B4" i="2"/>
  <c r="A4" i="2"/>
  <c r="C4" i="2" s="1"/>
  <c r="A3" i="2"/>
  <c r="C3" i="2" s="1"/>
  <c r="B2" i="2"/>
  <c r="A2" i="2"/>
  <c r="C2" i="2" s="1"/>
  <c r="E4" i="2"/>
  <c r="D4" i="2"/>
  <c r="E3" i="2"/>
  <c r="D3" i="2"/>
  <c r="I4" i="2"/>
  <c r="Q4" i="2"/>
  <c r="P4" i="2"/>
  <c r="J4" i="2"/>
  <c r="R4" i="2"/>
  <c r="V4" i="2"/>
  <c r="K4" i="2"/>
  <c r="S4" i="2"/>
  <c r="W4" i="2"/>
  <c r="L4" i="2"/>
  <c r="T4" i="2"/>
  <c r="O4" i="2"/>
  <c r="M4" i="2"/>
  <c r="U4" i="2"/>
  <c r="N4" i="2"/>
  <c r="X4" i="2"/>
  <c r="I3" i="2"/>
  <c r="Q3" i="2"/>
  <c r="Y3" i="2"/>
  <c r="J3" i="2"/>
  <c r="R3" i="2"/>
  <c r="Z3" i="2"/>
  <c r="K3" i="2"/>
  <c r="S3" i="2"/>
  <c r="AA3" i="2"/>
  <c r="L3" i="2"/>
  <c r="T3" i="2"/>
  <c r="AB3" i="2"/>
  <c r="M3" i="2"/>
  <c r="U3" i="2"/>
  <c r="N3" i="2"/>
  <c r="V3" i="2"/>
  <c r="X3" i="2"/>
  <c r="O3" i="2"/>
  <c r="W3" i="2"/>
  <c r="P3" i="2"/>
  <c r="H4" i="2" l="1"/>
  <c r="B3" i="2"/>
  <c r="E2" i="2" l="1"/>
  <c r="D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</calcChain>
</file>

<file path=xl/sharedStrings.xml><?xml version="1.0" encoding="utf-8"?>
<sst xmlns="http://schemas.openxmlformats.org/spreadsheetml/2006/main" count="177" uniqueCount="134">
  <si>
    <t>15.08. 10:40</t>
  </si>
  <si>
    <t>Колорадо Рокис</t>
  </si>
  <si>
    <t>Техас Рейнджерс</t>
  </si>
  <si>
    <t>X</t>
  </si>
  <si>
    <t>Питчеры: Bard D. [COL] (П, 1-1), Lynn L. [TEX] (В, 3-0)</t>
  </si>
  <si>
    <t>Детройт Тайгерс</t>
  </si>
  <si>
    <t>Майами Марлинс</t>
  </si>
  <si>
    <t>Атланта Брейвс</t>
  </si>
  <si>
    <t>Дата</t>
  </si>
  <si>
    <t>Время</t>
  </si>
  <si>
    <t>Команда 2</t>
  </si>
  <si>
    <t>Команда 1</t>
  </si>
  <si>
    <t>Очки1</t>
  </si>
  <si>
    <t>Очки2</t>
  </si>
  <si>
    <t>Оч</t>
  </si>
  <si>
    <t>ДИ</t>
  </si>
  <si>
    <t>1И1</t>
  </si>
  <si>
    <t>1И2</t>
  </si>
  <si>
    <t>2И1</t>
  </si>
  <si>
    <t>2И2</t>
  </si>
  <si>
    <t>3И1</t>
  </si>
  <si>
    <t>3И2</t>
  </si>
  <si>
    <t>4И1</t>
  </si>
  <si>
    <t>4И2</t>
  </si>
  <si>
    <t>5И1</t>
  </si>
  <si>
    <t>5И2</t>
  </si>
  <si>
    <t>6И1</t>
  </si>
  <si>
    <t>6И2</t>
  </si>
  <si>
    <t>7И1</t>
  </si>
  <si>
    <t>7И2</t>
  </si>
  <si>
    <t>8И1</t>
  </si>
  <si>
    <t>8И2</t>
  </si>
  <si>
    <t>9И1</t>
  </si>
  <si>
    <t>9И2</t>
  </si>
  <si>
    <t>ДИ1</t>
  </si>
  <si>
    <t>ДИ2</t>
  </si>
  <si>
    <t>Питчет 1</t>
  </si>
  <si>
    <t>Питчер 2</t>
  </si>
  <si>
    <t>Таблица</t>
  </si>
  <si>
    <t>Х</t>
  </si>
  <si>
    <t>Ош</t>
  </si>
  <si>
    <t>Нью-Йорк Янкиз</t>
  </si>
  <si>
    <t>Бостон Ред Сокс</t>
  </si>
  <si>
    <t>Цинциннати Редс</t>
  </si>
  <si>
    <t>Питтсбург Пайрэтс</t>
  </si>
  <si>
    <t>Филадельфия Филлис</t>
  </si>
  <si>
    <t>Нью-Йорк Метс</t>
  </si>
  <si>
    <t>Торонто Блю Джейс</t>
  </si>
  <si>
    <t>Тампа-Бэй Рэйс</t>
  </si>
  <si>
    <t>Вашингтон Нэшнлс</t>
  </si>
  <si>
    <t>Балтимор Ориолс</t>
  </si>
  <si>
    <t>Лос Анджелес Доджерс</t>
  </si>
  <si>
    <t>Сан-Диего Падрес</t>
  </si>
  <si>
    <t>Милуоки Брюэрс</t>
  </si>
  <si>
    <t>Сиэтл Маринерс</t>
  </si>
  <si>
    <t>x</t>
  </si>
  <si>
    <t>Миннесота Твинс</t>
  </si>
  <si>
    <t>Сан-Франциско Джайентс</t>
  </si>
  <si>
    <t>Канзас Сити Роялс</t>
  </si>
  <si>
    <t>13.08. 08:37</t>
  </si>
  <si>
    <t>Питчеры: Dolis R. [TOR] (П, 0-1), Kintzler B. [MIA] (В, 1-0)</t>
  </si>
  <si>
    <t>Лос Анджелес Энджелс</t>
  </si>
  <si>
    <t>Аризона Даймондбэкс</t>
  </si>
  <si>
    <t>10.08. 06:00</t>
  </si>
  <si>
    <t>Питчеры: Howard S. [PHI] (П, 0-1), Fried M. [ATL] (В, 3-0)</t>
  </si>
  <si>
    <t>10.08. 04:35</t>
  </si>
  <si>
    <t>Питчеры: Lynn L. [TEX] (В, 3-0), Heaney A. [LAA] (П, 1-1)</t>
  </si>
  <si>
    <t>10.08. 04:10</t>
  </si>
  <si>
    <t>Питчеры: Suter B. [MIL] (В, 2-0), Gray S. [CIN] (П, 4-1)</t>
  </si>
  <si>
    <t>10.08. 04:05</t>
  </si>
  <si>
    <t>Питчеры: Singer B. [KAN] (В, 1-1), Berrios J. [MIN] (П, 1-2)</t>
  </si>
  <si>
    <t>10.08. 03:35</t>
  </si>
  <si>
    <t>Питчеры: Barnes M. [BOS] (В, 1-1), Hatch T. [TOR] (П, 0-1)</t>
  </si>
  <si>
    <t>Питчеры: Rodriguez R. [PIT] (П, 0-1), Turnbull S. [DET] (В, 2-0)</t>
  </si>
  <si>
    <t>10.08. 03:10</t>
  </si>
  <si>
    <t>Питчеры: deGrom J. [NYM] (В, 2-0), Лопе П. [MIA] (П, 2-1)</t>
  </si>
  <si>
    <t>Питчеры: Thompson R. [TAM] (В, 1-1), Britton Z. [NYY] (П, 0-1)</t>
  </si>
  <si>
    <t>10.08. 03:05</t>
  </si>
  <si>
    <t>Питчеры: Guerra D. [PHI] (П, 1-2), Matzek T. [ATL] (В, 2-1)</t>
  </si>
  <si>
    <t>09.08. 11:10</t>
  </si>
  <si>
    <t>Питчеры: Misiewicz A. [SEA] (П, 0-1), Hoffman J. [COL] (В, 2-0)</t>
  </si>
  <si>
    <t>09.08. 09:30</t>
  </si>
  <si>
    <t>Питчеры: Walden M. [BOS] (П, 0-1), Kay A. [TOR] (В, 1-0)</t>
  </si>
  <si>
    <t>09.08. 09:10</t>
  </si>
  <si>
    <t>Питчеры: Андерсон Б. [MIL] (П, 0-2), DeSclafani A. [CIN] (В, 1-1)</t>
  </si>
  <si>
    <t>Питчеры: Петерсон Д. [NYM] (В, 3-1), Castano D. [MIA] (П, 0-1)</t>
  </si>
  <si>
    <t>09.08. 09:05</t>
  </si>
  <si>
    <t>Питчеры: Zuber T. [KAN] (В, 1-1), Торп Л. [MIN] (П, 0-1)</t>
  </si>
  <si>
    <t>09.08. 08:05</t>
  </si>
  <si>
    <t>Питчеры: Hudson D. [WAS] (П, 1-1), Armstrong S. [BAL] (В, 2-0)</t>
  </si>
  <si>
    <t>Питчеры: Арриета Х. [PHI] (В, 1-2), Wright K. [ATL] (П, 0-3)</t>
  </si>
  <si>
    <t>09.08. 07:10</t>
  </si>
  <si>
    <t>Питчеры: Fairbanks P. [TAM] (В, 2-1), Кинг М. [NYY] (П, 0-1)</t>
  </si>
  <si>
    <t>Показать больше матчей</t>
  </si>
  <si>
    <t>реклама</t>
  </si>
  <si>
    <t>США</t>
  </si>
  <si>
    <t>МЛБ</t>
  </si>
  <si>
    <t>Международная лига (IL)</t>
  </si>
  <si>
    <t>Национальный чемпионат Triple-A</t>
  </si>
  <si>
    <t>ПКЛ</t>
  </si>
  <si>
    <t>Мои лиги</t>
  </si>
  <si>
    <t>ЛМБ</t>
  </si>
  <si>
    <t>КБО</t>
  </si>
  <si>
    <t>Павапуро</t>
  </si>
  <si>
    <t>Мои команды</t>
  </si>
  <si>
    <t>Нажмите  напротив названия команды, чтобы выбрать её.</t>
  </si>
  <si>
    <t>Страны</t>
  </si>
  <si>
    <t>Австралия</t>
  </si>
  <si>
    <t>Австрия</t>
  </si>
  <si>
    <t>Великобритания</t>
  </si>
  <si>
    <t>Венесуэла</t>
  </si>
  <si>
    <t>Германия</t>
  </si>
  <si>
    <t>Доминиканская Республика</t>
  </si>
  <si>
    <t>Испания</t>
  </si>
  <si>
    <t>Италия</t>
  </si>
  <si>
    <t>Колумбия</t>
  </si>
  <si>
    <t>Куба</t>
  </si>
  <si>
    <t>Литва</t>
  </si>
  <si>
    <t>Мексика</t>
  </si>
  <si>
    <t>Нидерланды</t>
  </si>
  <si>
    <t>Никарагуа</t>
  </si>
  <si>
    <t>Норвегия</t>
  </si>
  <si>
    <t>Пуэрто-Рико</t>
  </si>
  <si>
    <t>Тайвань</t>
  </si>
  <si>
    <t>Финляндия</t>
  </si>
  <si>
    <t>Франция</t>
  </si>
  <si>
    <t>Чехия</t>
  </si>
  <si>
    <t>Швейцария</t>
  </si>
  <si>
    <t>Больше</t>
  </si>
  <si>
    <t>СШАМЛБ</t>
  </si>
  <si>
    <t>Питчеры: Kershaw C. [LAD] (П, 2-1), Cueto J. [SFG] (В, 1-0)</t>
  </si>
  <si>
    <t>Питчеры: Paddack C. J. [SAN] (П, 2-2), Келли М. [ARI] (В, 3-1)</t>
  </si>
  <si>
    <t>Питчеры: Volquez E. [TEX] (В, 2-1), Sandoval P. [LAA] (П, 0-2)</t>
  </si>
  <si>
    <t>Дата1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</si>
</sst>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97"/>
  <sheetViews>
    <sheetView topLeftCell="A85" workbookViewId="0">
      <selection activeCell="A19" sqref="A19:A37"/>
    </sheetView>
  </sheetViews>
  <sheetFormatPr defaultRowHeight="15" x14ac:dyDescent="0.25"/>
  <cols>
    <col min="11" max="11" width="15.85546875" bestFit="1" customWidth="1"/>
    <col min="12" max="12" width="16.85546875" bestFit="1" customWidth="1"/>
  </cols>
  <sheetData>
    <row r="1" spans="1:1" x14ac:dyDescent="0.25">
      <c r="A1" t="s">
        <v>129</v>
      </c>
    </row>
    <row r="2" spans="1:1" x14ac:dyDescent="0.25">
      <c r="A2" t="s">
        <v>38</v>
      </c>
    </row>
    <row r="3" spans="1:1" x14ac:dyDescent="0.25">
      <c r="A3" t="s">
        <v>14</v>
      </c>
    </row>
    <row r="4" spans="1:1" x14ac:dyDescent="0.25">
      <c r="A4">
        <v>1</v>
      </c>
    </row>
    <row r="5" spans="1:1" x14ac:dyDescent="0.25">
      <c r="A5">
        <v>2</v>
      </c>
    </row>
    <row r="6" spans="1:1" x14ac:dyDescent="0.25">
      <c r="A6">
        <v>3</v>
      </c>
    </row>
    <row r="7" spans="1:1" x14ac:dyDescent="0.25">
      <c r="A7">
        <v>4</v>
      </c>
    </row>
    <row r="8" spans="1:1" x14ac:dyDescent="0.25">
      <c r="A8">
        <v>5</v>
      </c>
    </row>
    <row r="9" spans="1:1" x14ac:dyDescent="0.25">
      <c r="A9">
        <v>6</v>
      </c>
    </row>
    <row r="10" spans="1:1" x14ac:dyDescent="0.25">
      <c r="A10">
        <v>7</v>
      </c>
    </row>
    <row r="11" spans="1:1" x14ac:dyDescent="0.25">
      <c r="A11">
        <v>8</v>
      </c>
    </row>
    <row r="12" spans="1:1" x14ac:dyDescent="0.25">
      <c r="A12">
        <v>9</v>
      </c>
    </row>
    <row r="13" spans="1:1" x14ac:dyDescent="0.25">
      <c r="A13" t="s">
        <v>15</v>
      </c>
    </row>
    <row r="14" spans="1:1" x14ac:dyDescent="0.25">
      <c r="A14" t="s">
        <v>39</v>
      </c>
    </row>
    <row r="15" spans="1:1" x14ac:dyDescent="0.25">
      <c r="A15" t="s">
        <v>40</v>
      </c>
    </row>
    <row r="16" spans="1:1" x14ac:dyDescent="0.25">
      <c r="A16" t="s">
        <v>0</v>
      </c>
    </row>
    <row r="17" spans="1:1" x14ac:dyDescent="0.25">
      <c r="A17" t="s">
        <v>1</v>
      </c>
    </row>
    <row r="18" spans="1:1" x14ac:dyDescent="0.25">
      <c r="A18" t="s">
        <v>2</v>
      </c>
    </row>
    <row r="19" spans="1:1" x14ac:dyDescent="0.25">
      <c r="A19">
        <v>2</v>
      </c>
    </row>
    <row r="20" spans="1:1" x14ac:dyDescent="0.25">
      <c r="A20">
        <v>3</v>
      </c>
    </row>
    <row r="21" spans="1:1" x14ac:dyDescent="0.25">
      <c r="A21">
        <v>1</v>
      </c>
    </row>
    <row r="22" spans="1:1" x14ac:dyDescent="0.25">
      <c r="A22">
        <v>0</v>
      </c>
    </row>
    <row r="23" spans="1:1" x14ac:dyDescent="0.25">
      <c r="A23">
        <v>0</v>
      </c>
    </row>
    <row r="24" spans="1:1" x14ac:dyDescent="0.25">
      <c r="A24">
        <v>0</v>
      </c>
    </row>
    <row r="25" spans="1:1" x14ac:dyDescent="0.25">
      <c r="A25">
        <v>0</v>
      </c>
    </row>
    <row r="26" spans="1:1" x14ac:dyDescent="0.25">
      <c r="A26">
        <v>0</v>
      </c>
    </row>
    <row r="27" spans="1:1" x14ac:dyDescent="0.25">
      <c r="A27">
        <v>0</v>
      </c>
    </row>
    <row r="28" spans="1:1" x14ac:dyDescent="0.25">
      <c r="A28">
        <v>0</v>
      </c>
    </row>
    <row r="29" spans="1:1" x14ac:dyDescent="0.25">
      <c r="A29">
        <v>0</v>
      </c>
    </row>
    <row r="30" spans="1:1" x14ac:dyDescent="0.25">
      <c r="A30">
        <v>1</v>
      </c>
    </row>
    <row r="31" spans="1:1" x14ac:dyDescent="0.25">
      <c r="A31">
        <v>1</v>
      </c>
    </row>
    <row r="32" spans="1:1" x14ac:dyDescent="0.25">
      <c r="A32">
        <v>0</v>
      </c>
    </row>
    <row r="33" spans="1:1" x14ac:dyDescent="0.25">
      <c r="A33">
        <v>0</v>
      </c>
    </row>
    <row r="34" spans="1:1" x14ac:dyDescent="0.25">
      <c r="A34">
        <v>1</v>
      </c>
    </row>
    <row r="35" spans="1:1" x14ac:dyDescent="0.25">
      <c r="A35">
        <v>0</v>
      </c>
    </row>
    <row r="36" spans="1:1" x14ac:dyDescent="0.25">
      <c r="A36">
        <v>1</v>
      </c>
    </row>
    <row r="37" spans="1:1" x14ac:dyDescent="0.25">
      <c r="A37" t="s">
        <v>3</v>
      </c>
    </row>
    <row r="38" spans="1:1" x14ac:dyDescent="0.25">
      <c r="A38">
        <v>0</v>
      </c>
    </row>
    <row r="39" spans="1:1" x14ac:dyDescent="0.25">
      <c r="A39">
        <v>2</v>
      </c>
    </row>
    <row r="40" spans="1:1" x14ac:dyDescent="0.25">
      <c r="A40">
        <v>6</v>
      </c>
    </row>
    <row r="41" spans="1:1" x14ac:dyDescent="0.25">
      <c r="A41">
        <v>0</v>
      </c>
    </row>
    <row r="42" spans="1:1" x14ac:dyDescent="0.25">
      <c r="A42">
        <v>2</v>
      </c>
    </row>
    <row r="43" spans="1:1" x14ac:dyDescent="0.25">
      <c r="A43" t="s">
        <v>4</v>
      </c>
    </row>
    <row r="44" spans="1:1" x14ac:dyDescent="0.25">
      <c r="A44" t="s">
        <v>59</v>
      </c>
    </row>
    <row r="45" spans="1:1" x14ac:dyDescent="0.25">
      <c r="A45" t="s">
        <v>47</v>
      </c>
    </row>
    <row r="46" spans="1:1" x14ac:dyDescent="0.25">
      <c r="A46" t="s">
        <v>6</v>
      </c>
    </row>
    <row r="47" spans="1:1" x14ac:dyDescent="0.25">
      <c r="A47">
        <v>11</v>
      </c>
    </row>
    <row r="48" spans="1:1" x14ac:dyDescent="0.25">
      <c r="A48">
        <v>14</v>
      </c>
    </row>
    <row r="49" spans="1:1" x14ac:dyDescent="0.25">
      <c r="A49">
        <v>0</v>
      </c>
    </row>
    <row r="50" spans="1:1" x14ac:dyDescent="0.25">
      <c r="A50">
        <v>3</v>
      </c>
    </row>
    <row r="51" spans="1:1" x14ac:dyDescent="0.25">
      <c r="A51">
        <v>0</v>
      </c>
    </row>
    <row r="52" spans="1:1" x14ac:dyDescent="0.25">
      <c r="A52">
        <v>0</v>
      </c>
    </row>
    <row r="53" spans="1:1" x14ac:dyDescent="0.25">
      <c r="A53">
        <v>2</v>
      </c>
    </row>
    <row r="54" spans="1:1" x14ac:dyDescent="0.25">
      <c r="A54">
        <v>5</v>
      </c>
    </row>
    <row r="55" spans="1:1" x14ac:dyDescent="0.25">
      <c r="A55">
        <v>2</v>
      </c>
    </row>
    <row r="56" spans="1:1" x14ac:dyDescent="0.25">
      <c r="A56">
        <v>0</v>
      </c>
    </row>
    <row r="57" spans="1:1" x14ac:dyDescent="0.25">
      <c r="A57">
        <v>2</v>
      </c>
    </row>
    <row r="58" spans="1:1" x14ac:dyDescent="0.25">
      <c r="A58">
        <v>3</v>
      </c>
    </row>
    <row r="59" spans="1:1" x14ac:dyDescent="0.25">
      <c r="A59">
        <v>2</v>
      </c>
    </row>
    <row r="60" spans="1:1" x14ac:dyDescent="0.25">
      <c r="A60">
        <v>0</v>
      </c>
    </row>
    <row r="61" spans="1:1" x14ac:dyDescent="0.25">
      <c r="A61">
        <v>1</v>
      </c>
    </row>
    <row r="62" spans="1:1" x14ac:dyDescent="0.25">
      <c r="A62">
        <v>0</v>
      </c>
    </row>
    <row r="63" spans="1:1" x14ac:dyDescent="0.25">
      <c r="A63">
        <v>2</v>
      </c>
    </row>
    <row r="64" spans="1:1" x14ac:dyDescent="0.25">
      <c r="A64">
        <v>0</v>
      </c>
    </row>
    <row r="65" spans="1:1" x14ac:dyDescent="0.25">
      <c r="A65">
        <v>0</v>
      </c>
    </row>
    <row r="66" spans="1:1" x14ac:dyDescent="0.25">
      <c r="A66">
        <v>0</v>
      </c>
    </row>
    <row r="67" spans="1:1" x14ac:dyDescent="0.25">
      <c r="A67">
        <v>0</v>
      </c>
    </row>
    <row r="68" spans="1:1" x14ac:dyDescent="0.25">
      <c r="A68">
        <v>3</v>
      </c>
    </row>
    <row r="69" spans="1:1" x14ac:dyDescent="0.25">
      <c r="A69">
        <v>18</v>
      </c>
    </row>
    <row r="70" spans="1:1" x14ac:dyDescent="0.25">
      <c r="A70">
        <v>14</v>
      </c>
    </row>
    <row r="71" spans="1:1" x14ac:dyDescent="0.25">
      <c r="A71">
        <v>3</v>
      </c>
    </row>
    <row r="72" spans="1:1" x14ac:dyDescent="0.25">
      <c r="A72">
        <v>0</v>
      </c>
    </row>
    <row r="73" spans="1:1" x14ac:dyDescent="0.25">
      <c r="A73" t="s">
        <v>60</v>
      </c>
    </row>
    <row r="74" spans="1:1" x14ac:dyDescent="0.25">
      <c r="A74" t="s">
        <v>63</v>
      </c>
    </row>
    <row r="75" spans="1:1" x14ac:dyDescent="0.25">
      <c r="A75" t="s">
        <v>45</v>
      </c>
    </row>
    <row r="76" spans="1:1" x14ac:dyDescent="0.25">
      <c r="A76" t="s">
        <v>7</v>
      </c>
    </row>
    <row r="77" spans="1:1" x14ac:dyDescent="0.25">
      <c r="A77">
        <v>0</v>
      </c>
    </row>
    <row r="78" spans="1:1" x14ac:dyDescent="0.25">
      <c r="A78">
        <v>8</v>
      </c>
    </row>
    <row r="79" spans="1:1" x14ac:dyDescent="0.25">
      <c r="A79">
        <v>0</v>
      </c>
    </row>
    <row r="80" spans="1:1" x14ac:dyDescent="0.25">
      <c r="A80">
        <v>0</v>
      </c>
    </row>
    <row r="81" spans="1:1" x14ac:dyDescent="0.25">
      <c r="A81">
        <v>0</v>
      </c>
    </row>
    <row r="82" spans="1:1" x14ac:dyDescent="0.25">
      <c r="A82">
        <v>0</v>
      </c>
    </row>
    <row r="83" spans="1:1" x14ac:dyDescent="0.25">
      <c r="A83">
        <v>0</v>
      </c>
    </row>
    <row r="84" spans="1:1" x14ac:dyDescent="0.25">
      <c r="A84">
        <v>2</v>
      </c>
    </row>
    <row r="85" spans="1:1" x14ac:dyDescent="0.25">
      <c r="A85">
        <v>0</v>
      </c>
    </row>
    <row r="86" spans="1:1" x14ac:dyDescent="0.25">
      <c r="A86">
        <v>0</v>
      </c>
    </row>
    <row r="87" spans="1:1" x14ac:dyDescent="0.25">
      <c r="A87">
        <v>0</v>
      </c>
    </row>
    <row r="88" spans="1:1" x14ac:dyDescent="0.25">
      <c r="A88">
        <v>2</v>
      </c>
    </row>
    <row r="89" spans="1:1" x14ac:dyDescent="0.25">
      <c r="A89">
        <v>0</v>
      </c>
    </row>
    <row r="90" spans="1:1" x14ac:dyDescent="0.25">
      <c r="A90">
        <v>4</v>
      </c>
    </row>
    <row r="91" spans="1:1" x14ac:dyDescent="0.25">
      <c r="A91">
        <v>0</v>
      </c>
    </row>
    <row r="92" spans="1:1" x14ac:dyDescent="0.25">
      <c r="A92">
        <v>0</v>
      </c>
    </row>
    <row r="93" spans="1:1" x14ac:dyDescent="0.25">
      <c r="A93">
        <v>4</v>
      </c>
    </row>
    <row r="94" spans="1:1" x14ac:dyDescent="0.25">
      <c r="A94">
        <v>14</v>
      </c>
    </row>
    <row r="95" spans="1:1" x14ac:dyDescent="0.25">
      <c r="A95">
        <v>0</v>
      </c>
    </row>
    <row r="96" spans="1:1" x14ac:dyDescent="0.25">
      <c r="A96">
        <v>0</v>
      </c>
    </row>
    <row r="97" spans="1:1" x14ac:dyDescent="0.25">
      <c r="A97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8"/>
  <sheetViews>
    <sheetView workbookViewId="0">
      <selection activeCell="D12" sqref="D12"/>
    </sheetView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45</v>
      </c>
    </row>
    <row r="3" spans="1:1" x14ac:dyDescent="0.25">
      <c r="A3" t="s">
        <v>7</v>
      </c>
    </row>
    <row r="4" spans="1:1" x14ac:dyDescent="0.25">
      <c r="A4">
        <v>0</v>
      </c>
    </row>
    <row r="5" spans="1:1" x14ac:dyDescent="0.25">
      <c r="A5">
        <v>8</v>
      </c>
    </row>
    <row r="6" spans="1:1" x14ac:dyDescent="0.25">
      <c r="A6">
        <v>0</v>
      </c>
    </row>
    <row r="7" spans="1:1" x14ac:dyDescent="0.25">
      <c r="A7">
        <v>0</v>
      </c>
    </row>
    <row r="8" spans="1:1" x14ac:dyDescent="0.25">
      <c r="A8">
        <v>0</v>
      </c>
    </row>
    <row r="9" spans="1:1" x14ac:dyDescent="0.25">
      <c r="A9">
        <v>0</v>
      </c>
    </row>
    <row r="10" spans="1:1" x14ac:dyDescent="0.25">
      <c r="A10">
        <v>0</v>
      </c>
    </row>
    <row r="11" spans="1:1" x14ac:dyDescent="0.25">
      <c r="A11">
        <v>2</v>
      </c>
    </row>
    <row r="12" spans="1:1" x14ac:dyDescent="0.25">
      <c r="A12">
        <v>0</v>
      </c>
    </row>
    <row r="13" spans="1:1" x14ac:dyDescent="0.25">
      <c r="A13">
        <v>0</v>
      </c>
    </row>
    <row r="14" spans="1:1" x14ac:dyDescent="0.25">
      <c r="A14">
        <v>0</v>
      </c>
    </row>
    <row r="15" spans="1:1" x14ac:dyDescent="0.25">
      <c r="A15">
        <v>2</v>
      </c>
    </row>
    <row r="16" spans="1:1" x14ac:dyDescent="0.25">
      <c r="A16">
        <v>0</v>
      </c>
    </row>
    <row r="17" spans="1:1" x14ac:dyDescent="0.25">
      <c r="A17">
        <v>4</v>
      </c>
    </row>
    <row r="18" spans="1:1" x14ac:dyDescent="0.25">
      <c r="A18">
        <v>0</v>
      </c>
    </row>
    <row r="19" spans="1:1" x14ac:dyDescent="0.25">
      <c r="A19">
        <v>0</v>
      </c>
    </row>
    <row r="20" spans="1:1" x14ac:dyDescent="0.25">
      <c r="A20">
        <v>4</v>
      </c>
    </row>
    <row r="21" spans="1:1" x14ac:dyDescent="0.25">
      <c r="A21">
        <v>14</v>
      </c>
    </row>
    <row r="22" spans="1:1" x14ac:dyDescent="0.25">
      <c r="A22">
        <v>0</v>
      </c>
    </row>
    <row r="23" spans="1:1" x14ac:dyDescent="0.25">
      <c r="A23">
        <v>0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2</v>
      </c>
    </row>
    <row r="27" spans="1:1" x14ac:dyDescent="0.25">
      <c r="A27" t="s">
        <v>61</v>
      </c>
    </row>
    <row r="28" spans="1:1" x14ac:dyDescent="0.25">
      <c r="A28">
        <v>7</v>
      </c>
    </row>
    <row r="29" spans="1:1" x14ac:dyDescent="0.25">
      <c r="A29">
        <v>3</v>
      </c>
    </row>
    <row r="30" spans="1:1" x14ac:dyDescent="0.25">
      <c r="A30">
        <v>0</v>
      </c>
    </row>
    <row r="31" spans="1:1" x14ac:dyDescent="0.25">
      <c r="A31">
        <v>0</v>
      </c>
    </row>
    <row r="32" spans="1:1" x14ac:dyDescent="0.25">
      <c r="A32">
        <v>0</v>
      </c>
    </row>
    <row r="33" spans="1:1" x14ac:dyDescent="0.25">
      <c r="A33">
        <v>0</v>
      </c>
    </row>
    <row r="34" spans="1:1" x14ac:dyDescent="0.25">
      <c r="A34">
        <v>1</v>
      </c>
    </row>
    <row r="35" spans="1:1" x14ac:dyDescent="0.25">
      <c r="A35">
        <v>0</v>
      </c>
    </row>
    <row r="36" spans="1:1" x14ac:dyDescent="0.25">
      <c r="A36">
        <v>4</v>
      </c>
    </row>
    <row r="37" spans="1:1" x14ac:dyDescent="0.25">
      <c r="A37">
        <v>0</v>
      </c>
    </row>
    <row r="38" spans="1:1" x14ac:dyDescent="0.25">
      <c r="A38">
        <v>1</v>
      </c>
    </row>
    <row r="39" spans="1:1" x14ac:dyDescent="0.25">
      <c r="A39">
        <v>2</v>
      </c>
    </row>
    <row r="40" spans="1:1" x14ac:dyDescent="0.25">
      <c r="A40">
        <v>0</v>
      </c>
    </row>
    <row r="41" spans="1:1" x14ac:dyDescent="0.25">
      <c r="A41">
        <v>1</v>
      </c>
    </row>
    <row r="42" spans="1:1" x14ac:dyDescent="0.25">
      <c r="A42">
        <v>0</v>
      </c>
    </row>
    <row r="43" spans="1:1" x14ac:dyDescent="0.25">
      <c r="A43">
        <v>0</v>
      </c>
    </row>
    <row r="44" spans="1:1" x14ac:dyDescent="0.25">
      <c r="A44">
        <v>1</v>
      </c>
    </row>
    <row r="45" spans="1:1" x14ac:dyDescent="0.25">
      <c r="A45">
        <v>0</v>
      </c>
    </row>
    <row r="46" spans="1:1" x14ac:dyDescent="0.25">
      <c r="A46" t="s">
        <v>3</v>
      </c>
    </row>
    <row r="47" spans="1:1" x14ac:dyDescent="0.25">
      <c r="A47">
        <v>0</v>
      </c>
    </row>
    <row r="48" spans="1:1" x14ac:dyDescent="0.25">
      <c r="A48">
        <v>10</v>
      </c>
    </row>
    <row r="49" spans="1:1" x14ac:dyDescent="0.25">
      <c r="A49">
        <v>6</v>
      </c>
    </row>
    <row r="50" spans="1:1" x14ac:dyDescent="0.25">
      <c r="A50">
        <v>0</v>
      </c>
    </row>
    <row r="51" spans="1:1" x14ac:dyDescent="0.25">
      <c r="A51">
        <v>1</v>
      </c>
    </row>
    <row r="52" spans="1:1" x14ac:dyDescent="0.25">
      <c r="A52" t="s">
        <v>66</v>
      </c>
    </row>
    <row r="53" spans="1:1" x14ac:dyDescent="0.25">
      <c r="A53" t="s">
        <v>67</v>
      </c>
    </row>
    <row r="54" spans="1:1" x14ac:dyDescent="0.25">
      <c r="A54" t="s">
        <v>53</v>
      </c>
    </row>
    <row r="55" spans="1:1" x14ac:dyDescent="0.25">
      <c r="A55" t="s">
        <v>43</v>
      </c>
    </row>
    <row r="56" spans="1:1" x14ac:dyDescent="0.25">
      <c r="A56">
        <v>9</v>
      </c>
    </row>
    <row r="57" spans="1:1" x14ac:dyDescent="0.25">
      <c r="A57">
        <v>3</v>
      </c>
    </row>
    <row r="58" spans="1:1" x14ac:dyDescent="0.25">
      <c r="A58">
        <v>0</v>
      </c>
    </row>
    <row r="59" spans="1:1" x14ac:dyDescent="0.25">
      <c r="A59">
        <v>1</v>
      </c>
    </row>
    <row r="60" spans="1:1" x14ac:dyDescent="0.25">
      <c r="A60">
        <v>0</v>
      </c>
    </row>
    <row r="61" spans="1:1" x14ac:dyDescent="0.25">
      <c r="A61">
        <v>0</v>
      </c>
    </row>
    <row r="62" spans="1:1" x14ac:dyDescent="0.25">
      <c r="A62">
        <v>1</v>
      </c>
    </row>
    <row r="63" spans="1:1" x14ac:dyDescent="0.25">
      <c r="A63">
        <v>0</v>
      </c>
    </row>
    <row r="64" spans="1:1" x14ac:dyDescent="0.25">
      <c r="A64">
        <v>0</v>
      </c>
    </row>
    <row r="65" spans="1:1" x14ac:dyDescent="0.25">
      <c r="A65">
        <v>1</v>
      </c>
    </row>
    <row r="66" spans="1:1" x14ac:dyDescent="0.25">
      <c r="A66">
        <v>0</v>
      </c>
    </row>
    <row r="67" spans="1:1" x14ac:dyDescent="0.25">
      <c r="A67">
        <v>0</v>
      </c>
    </row>
    <row r="68" spans="1:1" x14ac:dyDescent="0.25">
      <c r="A68">
        <v>6</v>
      </c>
    </row>
    <row r="69" spans="1:1" x14ac:dyDescent="0.25">
      <c r="A69">
        <v>0</v>
      </c>
    </row>
    <row r="70" spans="1:1" x14ac:dyDescent="0.25">
      <c r="A70">
        <v>2</v>
      </c>
    </row>
    <row r="71" spans="1:1" x14ac:dyDescent="0.25">
      <c r="A71">
        <v>0</v>
      </c>
    </row>
    <row r="72" spans="1:1" x14ac:dyDescent="0.25">
      <c r="A72">
        <v>0</v>
      </c>
    </row>
    <row r="73" spans="1:1" x14ac:dyDescent="0.25">
      <c r="A73">
        <v>0</v>
      </c>
    </row>
    <row r="74" spans="1:1" x14ac:dyDescent="0.25">
      <c r="A74" t="s">
        <v>3</v>
      </c>
    </row>
    <row r="75" spans="1:1" x14ac:dyDescent="0.25">
      <c r="A75">
        <v>1</v>
      </c>
    </row>
    <row r="76" spans="1:1" x14ac:dyDescent="0.25">
      <c r="A76">
        <v>10</v>
      </c>
    </row>
    <row r="77" spans="1:1" x14ac:dyDescent="0.25">
      <c r="A77">
        <v>8</v>
      </c>
    </row>
    <row r="78" spans="1:1" x14ac:dyDescent="0.25">
      <c r="A78">
        <v>0</v>
      </c>
    </row>
    <row r="79" spans="1:1" x14ac:dyDescent="0.25">
      <c r="A79">
        <v>1</v>
      </c>
    </row>
    <row r="80" spans="1:1" x14ac:dyDescent="0.25">
      <c r="A80" t="s">
        <v>68</v>
      </c>
    </row>
    <row r="81" spans="1:1" x14ac:dyDescent="0.25">
      <c r="A81" t="s">
        <v>69</v>
      </c>
    </row>
    <row r="82" spans="1:1" x14ac:dyDescent="0.25">
      <c r="A82" t="s">
        <v>58</v>
      </c>
    </row>
    <row r="83" spans="1:1" x14ac:dyDescent="0.25">
      <c r="A83" t="s">
        <v>56</v>
      </c>
    </row>
    <row r="84" spans="1:1" x14ac:dyDescent="0.25">
      <c r="A84">
        <v>4</v>
      </c>
    </row>
    <row r="85" spans="1:1" x14ac:dyDescent="0.25">
      <c r="A85">
        <v>2</v>
      </c>
    </row>
    <row r="86" spans="1:1" x14ac:dyDescent="0.25">
      <c r="A86">
        <v>2</v>
      </c>
    </row>
    <row r="87" spans="1:1" x14ac:dyDescent="0.25">
      <c r="A87">
        <v>0</v>
      </c>
    </row>
    <row r="88" spans="1:1" x14ac:dyDescent="0.25">
      <c r="A88">
        <v>0</v>
      </c>
    </row>
    <row r="89" spans="1:1" x14ac:dyDescent="0.25">
      <c r="A89">
        <v>0</v>
      </c>
    </row>
    <row r="90" spans="1:1" x14ac:dyDescent="0.25">
      <c r="A90">
        <v>1</v>
      </c>
    </row>
    <row r="91" spans="1:1" x14ac:dyDescent="0.25">
      <c r="A91">
        <v>2</v>
      </c>
    </row>
    <row r="92" spans="1:1" x14ac:dyDescent="0.25">
      <c r="A92">
        <v>0</v>
      </c>
    </row>
    <row r="93" spans="1:1" x14ac:dyDescent="0.25">
      <c r="A93">
        <v>0</v>
      </c>
    </row>
    <row r="94" spans="1:1" x14ac:dyDescent="0.25">
      <c r="A94">
        <v>0</v>
      </c>
    </row>
    <row r="95" spans="1:1" x14ac:dyDescent="0.25">
      <c r="A95">
        <v>0</v>
      </c>
    </row>
    <row r="96" spans="1:1" x14ac:dyDescent="0.25">
      <c r="A96">
        <v>1</v>
      </c>
    </row>
    <row r="97" spans="1:1" x14ac:dyDescent="0.25">
      <c r="A97">
        <v>0</v>
      </c>
    </row>
    <row r="98" spans="1:1" x14ac:dyDescent="0.25">
      <c r="A98">
        <v>0</v>
      </c>
    </row>
    <row r="99" spans="1:1" x14ac:dyDescent="0.25">
      <c r="A99">
        <v>0</v>
      </c>
    </row>
    <row r="100" spans="1:1" x14ac:dyDescent="0.25">
      <c r="A100">
        <v>0</v>
      </c>
    </row>
    <row r="101" spans="1:1" x14ac:dyDescent="0.25">
      <c r="A101">
        <v>0</v>
      </c>
    </row>
    <row r="102" spans="1:1" x14ac:dyDescent="0.25">
      <c r="A102" t="s">
        <v>3</v>
      </c>
    </row>
    <row r="103" spans="1:1" x14ac:dyDescent="0.25">
      <c r="A103">
        <v>0</v>
      </c>
    </row>
    <row r="104" spans="1:1" x14ac:dyDescent="0.25">
      <c r="A104">
        <v>8</v>
      </c>
    </row>
    <row r="105" spans="1:1" x14ac:dyDescent="0.25">
      <c r="A105">
        <v>7</v>
      </c>
    </row>
    <row r="106" spans="1:1" x14ac:dyDescent="0.25">
      <c r="A106">
        <v>1</v>
      </c>
    </row>
    <row r="107" spans="1:1" x14ac:dyDescent="0.25">
      <c r="A107">
        <v>0</v>
      </c>
    </row>
    <row r="108" spans="1:1" x14ac:dyDescent="0.25">
      <c r="A108" t="s">
        <v>70</v>
      </c>
    </row>
    <row r="109" spans="1:1" x14ac:dyDescent="0.25">
      <c r="A109" t="s">
        <v>71</v>
      </c>
    </row>
    <row r="110" spans="1:1" x14ac:dyDescent="0.25">
      <c r="A110" t="s">
        <v>42</v>
      </c>
    </row>
    <row r="111" spans="1:1" x14ac:dyDescent="0.25">
      <c r="A111" t="s">
        <v>47</v>
      </c>
    </row>
    <row r="112" spans="1:1" x14ac:dyDescent="0.25">
      <c r="A112">
        <v>5</v>
      </c>
    </row>
    <row r="113" spans="1:1" x14ac:dyDescent="0.25">
      <c r="A113">
        <v>3</v>
      </c>
    </row>
    <row r="114" spans="1:1" x14ac:dyDescent="0.25">
      <c r="A114">
        <v>0</v>
      </c>
    </row>
    <row r="115" spans="1:1" x14ac:dyDescent="0.25">
      <c r="A115">
        <v>0</v>
      </c>
    </row>
    <row r="116" spans="1:1" x14ac:dyDescent="0.25">
      <c r="A116">
        <v>1</v>
      </c>
    </row>
    <row r="117" spans="1:1" x14ac:dyDescent="0.25">
      <c r="A117">
        <v>0</v>
      </c>
    </row>
    <row r="118" spans="1:1" x14ac:dyDescent="0.25">
      <c r="A118">
        <v>1</v>
      </c>
    </row>
    <row r="119" spans="1:1" x14ac:dyDescent="0.25">
      <c r="A119">
        <v>1</v>
      </c>
    </row>
    <row r="120" spans="1:1" x14ac:dyDescent="0.25">
      <c r="A120">
        <v>0</v>
      </c>
    </row>
    <row r="121" spans="1:1" x14ac:dyDescent="0.25">
      <c r="A121">
        <v>1</v>
      </c>
    </row>
    <row r="122" spans="1:1" x14ac:dyDescent="0.25">
      <c r="A122">
        <v>0</v>
      </c>
    </row>
    <row r="123" spans="1:1" x14ac:dyDescent="0.25">
      <c r="A123">
        <v>0</v>
      </c>
    </row>
    <row r="124" spans="1:1" x14ac:dyDescent="0.25">
      <c r="A124">
        <v>1</v>
      </c>
    </row>
    <row r="125" spans="1:1" x14ac:dyDescent="0.25">
      <c r="A125">
        <v>1</v>
      </c>
    </row>
    <row r="126" spans="1:1" x14ac:dyDescent="0.25">
      <c r="A126">
        <v>0</v>
      </c>
    </row>
    <row r="127" spans="1:1" x14ac:dyDescent="0.25">
      <c r="A127">
        <v>0</v>
      </c>
    </row>
    <row r="128" spans="1:1" x14ac:dyDescent="0.25">
      <c r="A128">
        <v>0</v>
      </c>
    </row>
    <row r="129" spans="1:1" x14ac:dyDescent="0.25">
      <c r="A129">
        <v>0</v>
      </c>
    </row>
    <row r="130" spans="1:1" x14ac:dyDescent="0.25">
      <c r="A130">
        <v>2</v>
      </c>
    </row>
    <row r="131" spans="1:1" x14ac:dyDescent="0.25">
      <c r="A131">
        <v>0</v>
      </c>
    </row>
    <row r="132" spans="1:1" x14ac:dyDescent="0.25">
      <c r="A132">
        <v>4</v>
      </c>
    </row>
    <row r="133" spans="1:1" x14ac:dyDescent="0.25">
      <c r="A133">
        <v>6</v>
      </c>
    </row>
    <row r="134" spans="1:1" x14ac:dyDescent="0.25">
      <c r="A134">
        <v>2</v>
      </c>
    </row>
    <row r="135" spans="1:1" x14ac:dyDescent="0.25">
      <c r="A135">
        <v>2</v>
      </c>
    </row>
    <row r="136" spans="1:1" x14ac:dyDescent="0.25">
      <c r="A136" t="s">
        <v>72</v>
      </c>
    </row>
    <row r="137" spans="1:1" x14ac:dyDescent="0.25">
      <c r="A137" t="s">
        <v>71</v>
      </c>
    </row>
    <row r="138" spans="1:1" x14ac:dyDescent="0.25">
      <c r="A138" t="s">
        <v>44</v>
      </c>
    </row>
    <row r="139" spans="1:1" x14ac:dyDescent="0.25">
      <c r="A139" t="s">
        <v>5</v>
      </c>
    </row>
    <row r="140" spans="1:1" x14ac:dyDescent="0.25">
      <c r="A140">
        <v>1</v>
      </c>
    </row>
    <row r="141" spans="1:1" x14ac:dyDescent="0.25">
      <c r="A141">
        <v>2</v>
      </c>
    </row>
    <row r="142" spans="1:1" x14ac:dyDescent="0.25">
      <c r="A142">
        <v>0</v>
      </c>
    </row>
    <row r="143" spans="1:1" x14ac:dyDescent="0.25">
      <c r="A143">
        <v>0</v>
      </c>
    </row>
    <row r="144" spans="1:1" x14ac:dyDescent="0.25">
      <c r="A144">
        <v>0</v>
      </c>
    </row>
    <row r="145" spans="1:1" x14ac:dyDescent="0.25">
      <c r="A145">
        <v>0</v>
      </c>
    </row>
    <row r="146" spans="1:1" x14ac:dyDescent="0.25">
      <c r="A146">
        <v>0</v>
      </c>
    </row>
    <row r="147" spans="1:1" x14ac:dyDescent="0.25">
      <c r="A147">
        <v>0</v>
      </c>
    </row>
    <row r="148" spans="1:1" x14ac:dyDescent="0.25">
      <c r="A148">
        <v>1</v>
      </c>
    </row>
    <row r="149" spans="1:1" x14ac:dyDescent="0.25">
      <c r="A149">
        <v>0</v>
      </c>
    </row>
    <row r="150" spans="1:1" x14ac:dyDescent="0.25">
      <c r="A150">
        <v>0</v>
      </c>
    </row>
    <row r="151" spans="1:1" x14ac:dyDescent="0.25">
      <c r="A151">
        <v>1</v>
      </c>
    </row>
    <row r="152" spans="1:1" x14ac:dyDescent="0.25">
      <c r="A152">
        <v>0</v>
      </c>
    </row>
    <row r="153" spans="1:1" x14ac:dyDescent="0.25">
      <c r="A153">
        <v>0</v>
      </c>
    </row>
    <row r="154" spans="1:1" x14ac:dyDescent="0.25">
      <c r="A154">
        <v>0</v>
      </c>
    </row>
    <row r="155" spans="1:1" x14ac:dyDescent="0.25">
      <c r="A155">
        <v>0</v>
      </c>
    </row>
    <row r="156" spans="1:1" x14ac:dyDescent="0.25">
      <c r="A156">
        <v>0</v>
      </c>
    </row>
    <row r="157" spans="1:1" x14ac:dyDescent="0.25">
      <c r="A157">
        <v>1</v>
      </c>
    </row>
    <row r="158" spans="1:1" x14ac:dyDescent="0.25">
      <c r="A158">
        <v>0</v>
      </c>
    </row>
    <row r="159" spans="1:1" x14ac:dyDescent="0.25">
      <c r="A159">
        <v>0</v>
      </c>
    </row>
    <row r="160" spans="1:1" x14ac:dyDescent="0.25">
      <c r="A160">
        <v>6</v>
      </c>
    </row>
    <row r="161" spans="1:1" x14ac:dyDescent="0.25">
      <c r="A161">
        <v>4</v>
      </c>
    </row>
    <row r="162" spans="1:1" x14ac:dyDescent="0.25">
      <c r="A162">
        <v>0</v>
      </c>
    </row>
    <row r="163" spans="1:1" x14ac:dyDescent="0.25">
      <c r="A163">
        <v>0</v>
      </c>
    </row>
    <row r="164" spans="1:1" x14ac:dyDescent="0.25">
      <c r="A164" t="s">
        <v>73</v>
      </c>
    </row>
    <row r="165" spans="1:1" x14ac:dyDescent="0.25">
      <c r="A165" t="s">
        <v>74</v>
      </c>
    </row>
    <row r="166" spans="1:1" x14ac:dyDescent="0.25">
      <c r="A166" t="s">
        <v>46</v>
      </c>
    </row>
    <row r="167" spans="1:1" x14ac:dyDescent="0.25">
      <c r="A167" t="s">
        <v>6</v>
      </c>
    </row>
    <row r="168" spans="1:1" x14ac:dyDescent="0.25">
      <c r="A168">
        <v>4</v>
      </c>
    </row>
    <row r="169" spans="1:1" x14ac:dyDescent="0.25">
      <c r="A169">
        <v>2</v>
      </c>
    </row>
    <row r="170" spans="1:1" x14ac:dyDescent="0.25">
      <c r="A170">
        <v>0</v>
      </c>
    </row>
    <row r="171" spans="1:1" x14ac:dyDescent="0.25">
      <c r="A171">
        <v>0</v>
      </c>
    </row>
    <row r="172" spans="1:1" x14ac:dyDescent="0.25">
      <c r="A172">
        <v>0</v>
      </c>
    </row>
    <row r="173" spans="1:1" x14ac:dyDescent="0.25">
      <c r="A173">
        <v>0</v>
      </c>
    </row>
    <row r="174" spans="1:1" x14ac:dyDescent="0.25">
      <c r="A174">
        <v>2</v>
      </c>
    </row>
    <row r="175" spans="1:1" x14ac:dyDescent="0.25">
      <c r="A175">
        <v>0</v>
      </c>
    </row>
    <row r="176" spans="1:1" x14ac:dyDescent="0.25">
      <c r="A176">
        <v>1</v>
      </c>
    </row>
    <row r="177" spans="1:1" x14ac:dyDescent="0.25">
      <c r="A177">
        <v>0</v>
      </c>
    </row>
    <row r="178" spans="1:1" x14ac:dyDescent="0.25">
      <c r="A178">
        <v>0</v>
      </c>
    </row>
    <row r="179" spans="1:1" x14ac:dyDescent="0.25">
      <c r="A179">
        <v>2</v>
      </c>
    </row>
    <row r="180" spans="1:1" x14ac:dyDescent="0.25">
      <c r="A180">
        <v>1</v>
      </c>
    </row>
    <row r="181" spans="1:1" x14ac:dyDescent="0.25">
      <c r="A181">
        <v>0</v>
      </c>
    </row>
    <row r="182" spans="1:1" x14ac:dyDescent="0.25">
      <c r="A182">
        <v>0</v>
      </c>
    </row>
    <row r="183" spans="1:1" x14ac:dyDescent="0.25">
      <c r="A183">
        <v>0</v>
      </c>
    </row>
    <row r="184" spans="1:1" x14ac:dyDescent="0.25">
      <c r="A184">
        <v>0</v>
      </c>
    </row>
    <row r="185" spans="1:1" x14ac:dyDescent="0.25">
      <c r="A185">
        <v>0</v>
      </c>
    </row>
    <row r="186" spans="1:1" x14ac:dyDescent="0.25">
      <c r="A186" t="s">
        <v>3</v>
      </c>
    </row>
    <row r="187" spans="1:1" x14ac:dyDescent="0.25">
      <c r="A187">
        <v>0</v>
      </c>
    </row>
    <row r="188" spans="1:1" x14ac:dyDescent="0.25">
      <c r="A188">
        <v>8</v>
      </c>
    </row>
    <row r="189" spans="1:1" x14ac:dyDescent="0.25">
      <c r="A189">
        <v>9</v>
      </c>
    </row>
    <row r="190" spans="1:1" x14ac:dyDescent="0.25">
      <c r="A190">
        <v>1</v>
      </c>
    </row>
    <row r="191" spans="1:1" x14ac:dyDescent="0.25">
      <c r="A191">
        <v>2</v>
      </c>
    </row>
    <row r="192" spans="1:1" x14ac:dyDescent="0.25">
      <c r="A192" t="s">
        <v>75</v>
      </c>
    </row>
    <row r="193" spans="1:1" x14ac:dyDescent="0.25">
      <c r="A193" t="s">
        <v>74</v>
      </c>
    </row>
    <row r="194" spans="1:1" x14ac:dyDescent="0.25">
      <c r="A194" t="s">
        <v>48</v>
      </c>
    </row>
    <row r="195" spans="1:1" x14ac:dyDescent="0.25">
      <c r="A195" t="s">
        <v>41</v>
      </c>
    </row>
    <row r="196" spans="1:1" x14ac:dyDescent="0.25">
      <c r="A196">
        <v>4</v>
      </c>
    </row>
    <row r="197" spans="1:1" x14ac:dyDescent="0.25">
      <c r="A197">
        <v>3</v>
      </c>
    </row>
    <row r="198" spans="1:1" x14ac:dyDescent="0.25">
      <c r="A198">
        <v>0</v>
      </c>
    </row>
    <row r="199" spans="1:1" x14ac:dyDescent="0.25">
      <c r="A199">
        <v>1</v>
      </c>
    </row>
    <row r="200" spans="1:1" x14ac:dyDescent="0.25">
      <c r="A200">
        <v>0</v>
      </c>
    </row>
    <row r="201" spans="1:1" x14ac:dyDescent="0.25">
      <c r="A201">
        <v>0</v>
      </c>
    </row>
    <row r="202" spans="1:1" x14ac:dyDescent="0.25">
      <c r="A202">
        <v>0</v>
      </c>
    </row>
    <row r="203" spans="1:1" x14ac:dyDescent="0.25">
      <c r="A203">
        <v>0</v>
      </c>
    </row>
    <row r="204" spans="1:1" x14ac:dyDescent="0.25">
      <c r="A204">
        <v>0</v>
      </c>
    </row>
    <row r="205" spans="1:1" x14ac:dyDescent="0.25">
      <c r="A205">
        <v>0</v>
      </c>
    </row>
    <row r="206" spans="1:1" x14ac:dyDescent="0.25">
      <c r="A206">
        <v>0</v>
      </c>
    </row>
    <row r="207" spans="1:1" x14ac:dyDescent="0.25">
      <c r="A207">
        <v>2</v>
      </c>
    </row>
    <row r="208" spans="1:1" x14ac:dyDescent="0.25">
      <c r="A208">
        <v>0</v>
      </c>
    </row>
    <row r="209" spans="1:1" x14ac:dyDescent="0.25">
      <c r="A209">
        <v>0</v>
      </c>
    </row>
    <row r="210" spans="1:1" x14ac:dyDescent="0.25">
      <c r="A210">
        <v>3</v>
      </c>
    </row>
    <row r="211" spans="1:1" x14ac:dyDescent="0.25">
      <c r="A211">
        <v>0</v>
      </c>
    </row>
    <row r="212" spans="1:1" x14ac:dyDescent="0.25">
      <c r="A212">
        <v>0</v>
      </c>
    </row>
    <row r="213" spans="1:1" x14ac:dyDescent="0.25">
      <c r="A213">
        <v>0</v>
      </c>
    </row>
    <row r="214" spans="1:1" x14ac:dyDescent="0.25">
      <c r="A214">
        <v>1</v>
      </c>
    </row>
    <row r="215" spans="1:1" x14ac:dyDescent="0.25">
      <c r="A215">
        <v>0</v>
      </c>
    </row>
    <row r="216" spans="1:1" x14ac:dyDescent="0.25">
      <c r="A216">
        <v>8</v>
      </c>
    </row>
    <row r="217" spans="1:1" x14ac:dyDescent="0.25">
      <c r="A217">
        <v>7</v>
      </c>
    </row>
    <row r="218" spans="1:1" x14ac:dyDescent="0.25">
      <c r="A218">
        <v>1</v>
      </c>
    </row>
    <row r="219" spans="1:1" x14ac:dyDescent="0.25">
      <c r="A219">
        <v>0</v>
      </c>
    </row>
    <row r="220" spans="1:1" x14ac:dyDescent="0.25">
      <c r="A220" t="s">
        <v>76</v>
      </c>
    </row>
    <row r="221" spans="1:1" x14ac:dyDescent="0.25">
      <c r="A221" t="s">
        <v>77</v>
      </c>
    </row>
    <row r="222" spans="1:1" x14ac:dyDescent="0.25">
      <c r="A222" t="s">
        <v>45</v>
      </c>
    </row>
    <row r="223" spans="1:1" x14ac:dyDescent="0.25">
      <c r="A223" t="s">
        <v>7</v>
      </c>
    </row>
    <row r="224" spans="1:1" x14ac:dyDescent="0.25">
      <c r="A224">
        <v>2</v>
      </c>
    </row>
    <row r="225" spans="1:1" x14ac:dyDescent="0.25">
      <c r="A225">
        <v>5</v>
      </c>
    </row>
    <row r="226" spans="1:1" x14ac:dyDescent="0.25">
      <c r="A226">
        <v>0</v>
      </c>
    </row>
    <row r="227" spans="1:1" x14ac:dyDescent="0.25">
      <c r="A227">
        <v>0</v>
      </c>
    </row>
    <row r="228" spans="1:1" x14ac:dyDescent="0.25">
      <c r="A228">
        <v>0</v>
      </c>
    </row>
    <row r="229" spans="1:1" x14ac:dyDescent="0.25">
      <c r="A229">
        <v>0</v>
      </c>
    </row>
    <row r="230" spans="1:1" x14ac:dyDescent="0.25">
      <c r="A230">
        <v>1</v>
      </c>
    </row>
    <row r="231" spans="1:1" x14ac:dyDescent="0.25">
      <c r="A231">
        <v>0</v>
      </c>
    </row>
    <row r="232" spans="1:1" x14ac:dyDescent="0.25">
      <c r="A232">
        <v>0</v>
      </c>
    </row>
    <row r="233" spans="1:1" x14ac:dyDescent="0.25">
      <c r="A233">
        <v>0</v>
      </c>
    </row>
    <row r="234" spans="1:1" x14ac:dyDescent="0.25">
      <c r="A234">
        <v>1</v>
      </c>
    </row>
    <row r="235" spans="1:1" x14ac:dyDescent="0.25">
      <c r="A235">
        <v>5</v>
      </c>
    </row>
    <row r="236" spans="1:1" x14ac:dyDescent="0.25">
      <c r="A236">
        <v>0</v>
      </c>
    </row>
    <row r="237" spans="1:1" x14ac:dyDescent="0.25">
      <c r="A237">
        <v>0</v>
      </c>
    </row>
    <row r="238" spans="1:1" x14ac:dyDescent="0.25">
      <c r="A238">
        <v>0</v>
      </c>
    </row>
    <row r="239" spans="1:1" x14ac:dyDescent="0.25">
      <c r="A239">
        <v>0</v>
      </c>
    </row>
    <row r="240" spans="1:1" x14ac:dyDescent="0.25">
      <c r="A240">
        <v>3</v>
      </c>
    </row>
    <row r="241" spans="1:1" x14ac:dyDescent="0.25">
      <c r="A241">
        <v>9</v>
      </c>
    </row>
    <row r="242" spans="1:1" x14ac:dyDescent="0.25">
      <c r="A242">
        <v>0</v>
      </c>
    </row>
    <row r="243" spans="1:1" x14ac:dyDescent="0.25">
      <c r="A243">
        <v>0</v>
      </c>
    </row>
    <row r="244" spans="1:1" x14ac:dyDescent="0.25">
      <c r="A244" t="s">
        <v>78</v>
      </c>
    </row>
    <row r="245" spans="1:1" x14ac:dyDescent="0.25">
      <c r="A245" t="s">
        <v>79</v>
      </c>
    </row>
    <row r="246" spans="1:1" x14ac:dyDescent="0.25">
      <c r="A246" t="s">
        <v>51</v>
      </c>
    </row>
    <row r="247" spans="1:1" x14ac:dyDescent="0.25">
      <c r="A247" t="s">
        <v>57</v>
      </c>
    </row>
    <row r="248" spans="1:1" x14ac:dyDescent="0.25">
      <c r="A248">
        <v>4</v>
      </c>
    </row>
    <row r="249" spans="1:1" x14ac:dyDescent="0.25">
      <c r="A249">
        <v>5</v>
      </c>
    </row>
    <row r="250" spans="1:1" x14ac:dyDescent="0.25">
      <c r="A250">
        <v>0</v>
      </c>
    </row>
    <row r="251" spans="1:1" x14ac:dyDescent="0.25">
      <c r="A251">
        <v>0</v>
      </c>
    </row>
    <row r="252" spans="1:1" x14ac:dyDescent="0.25">
      <c r="A252">
        <v>0</v>
      </c>
    </row>
    <row r="253" spans="1:1" x14ac:dyDescent="0.25">
      <c r="A253">
        <v>0</v>
      </c>
    </row>
    <row r="254" spans="1:1" x14ac:dyDescent="0.25">
      <c r="A254">
        <v>0</v>
      </c>
    </row>
    <row r="255" spans="1:1" x14ac:dyDescent="0.25">
      <c r="A255">
        <v>2</v>
      </c>
    </row>
    <row r="256" spans="1:1" x14ac:dyDescent="0.25">
      <c r="A256">
        <v>0</v>
      </c>
    </row>
    <row r="257" spans="1:1" x14ac:dyDescent="0.25">
      <c r="A257">
        <v>0</v>
      </c>
    </row>
    <row r="258" spans="1:1" x14ac:dyDescent="0.25">
      <c r="A258">
        <v>0</v>
      </c>
    </row>
    <row r="259" spans="1:1" x14ac:dyDescent="0.25">
      <c r="A259">
        <v>2</v>
      </c>
    </row>
    <row r="260" spans="1:1" x14ac:dyDescent="0.25">
      <c r="A260">
        <v>4</v>
      </c>
    </row>
    <row r="261" spans="1:1" x14ac:dyDescent="0.25">
      <c r="A261">
        <v>1</v>
      </c>
    </row>
    <row r="262" spans="1:1" x14ac:dyDescent="0.25">
      <c r="A262">
        <v>0</v>
      </c>
    </row>
    <row r="263" spans="1:1" x14ac:dyDescent="0.25">
      <c r="A263">
        <v>0</v>
      </c>
    </row>
    <row r="264" spans="1:1" x14ac:dyDescent="0.25">
      <c r="A264">
        <v>0</v>
      </c>
    </row>
    <row r="265" spans="1:1" x14ac:dyDescent="0.25">
      <c r="A265">
        <v>0</v>
      </c>
    </row>
    <row r="266" spans="1:1" x14ac:dyDescent="0.25">
      <c r="A266">
        <v>0</v>
      </c>
    </row>
    <row r="267" spans="1:1" x14ac:dyDescent="0.25">
      <c r="A267">
        <v>0</v>
      </c>
    </row>
    <row r="268" spans="1:1" x14ac:dyDescent="0.25">
      <c r="A268">
        <v>2</v>
      </c>
    </row>
    <row r="269" spans="1:1" x14ac:dyDescent="0.25">
      <c r="A269">
        <v>10</v>
      </c>
    </row>
    <row r="270" spans="1:1" x14ac:dyDescent="0.25">
      <c r="A270">
        <v>0</v>
      </c>
    </row>
    <row r="271" spans="1:1" x14ac:dyDescent="0.25">
      <c r="A271">
        <v>0</v>
      </c>
    </row>
    <row r="272" spans="1:1" x14ac:dyDescent="0.25">
      <c r="A272" t="s">
        <v>130</v>
      </c>
    </row>
    <row r="273" spans="1:1" x14ac:dyDescent="0.25">
      <c r="A273" t="s">
        <v>79</v>
      </c>
    </row>
    <row r="274" spans="1:1" x14ac:dyDescent="0.25">
      <c r="A274" t="s">
        <v>52</v>
      </c>
    </row>
    <row r="275" spans="1:1" x14ac:dyDescent="0.25">
      <c r="A275" t="s">
        <v>62</v>
      </c>
    </row>
    <row r="276" spans="1:1" x14ac:dyDescent="0.25">
      <c r="A276">
        <v>2</v>
      </c>
    </row>
    <row r="277" spans="1:1" x14ac:dyDescent="0.25">
      <c r="A277">
        <v>3</v>
      </c>
    </row>
    <row r="278" spans="1:1" x14ac:dyDescent="0.25">
      <c r="A278">
        <v>1</v>
      </c>
    </row>
    <row r="279" spans="1:1" x14ac:dyDescent="0.25">
      <c r="A279">
        <v>0</v>
      </c>
    </row>
    <row r="280" spans="1:1" x14ac:dyDescent="0.25">
      <c r="A280">
        <v>0</v>
      </c>
    </row>
    <row r="281" spans="1:1" x14ac:dyDescent="0.25">
      <c r="A281">
        <v>0</v>
      </c>
    </row>
    <row r="282" spans="1:1" x14ac:dyDescent="0.25">
      <c r="A282">
        <v>0</v>
      </c>
    </row>
    <row r="283" spans="1:1" x14ac:dyDescent="0.25">
      <c r="A283">
        <v>0</v>
      </c>
    </row>
    <row r="284" spans="1:1" x14ac:dyDescent="0.25">
      <c r="A284">
        <v>0</v>
      </c>
    </row>
    <row r="285" spans="1:1" x14ac:dyDescent="0.25">
      <c r="A285">
        <v>1</v>
      </c>
    </row>
    <row r="286" spans="1:1" x14ac:dyDescent="0.25">
      <c r="A286">
        <v>0</v>
      </c>
    </row>
    <row r="287" spans="1:1" x14ac:dyDescent="0.25">
      <c r="A287">
        <v>0</v>
      </c>
    </row>
    <row r="288" spans="1:1" x14ac:dyDescent="0.25">
      <c r="A288">
        <v>0</v>
      </c>
    </row>
    <row r="289" spans="1:1" x14ac:dyDescent="0.25">
      <c r="A289">
        <v>2</v>
      </c>
    </row>
    <row r="290" spans="1:1" x14ac:dyDescent="0.25">
      <c r="A290">
        <v>0</v>
      </c>
    </row>
    <row r="291" spans="1:1" x14ac:dyDescent="0.25">
      <c r="A291">
        <v>0</v>
      </c>
    </row>
    <row r="292" spans="1:1" x14ac:dyDescent="0.25">
      <c r="A292">
        <v>1</v>
      </c>
    </row>
    <row r="293" spans="1:1" x14ac:dyDescent="0.25">
      <c r="A293">
        <v>0</v>
      </c>
    </row>
    <row r="294" spans="1:1" x14ac:dyDescent="0.25">
      <c r="A294">
        <v>0</v>
      </c>
    </row>
    <row r="295" spans="1:1" x14ac:dyDescent="0.25">
      <c r="A295">
        <v>0</v>
      </c>
    </row>
    <row r="296" spans="1:1" x14ac:dyDescent="0.25">
      <c r="A296">
        <v>7</v>
      </c>
    </row>
    <row r="297" spans="1:1" x14ac:dyDescent="0.25">
      <c r="A297">
        <v>5</v>
      </c>
    </row>
    <row r="298" spans="1:1" x14ac:dyDescent="0.25">
      <c r="A298">
        <v>1</v>
      </c>
    </row>
    <row r="299" spans="1:1" x14ac:dyDescent="0.25">
      <c r="A299">
        <v>0</v>
      </c>
    </row>
    <row r="300" spans="1:1" x14ac:dyDescent="0.25">
      <c r="A300" t="s">
        <v>131</v>
      </c>
    </row>
    <row r="301" spans="1:1" x14ac:dyDescent="0.25">
      <c r="A301" t="s">
        <v>79</v>
      </c>
    </row>
    <row r="302" spans="1:1" x14ac:dyDescent="0.25">
      <c r="A302" t="s">
        <v>54</v>
      </c>
    </row>
    <row r="303" spans="1:1" x14ac:dyDescent="0.25">
      <c r="A303" t="s">
        <v>1</v>
      </c>
    </row>
    <row r="304" spans="1:1" x14ac:dyDescent="0.25">
      <c r="A304">
        <v>0</v>
      </c>
    </row>
    <row r="305" spans="1:1" x14ac:dyDescent="0.25">
      <c r="A305">
        <v>5</v>
      </c>
    </row>
    <row r="306" spans="1:1" x14ac:dyDescent="0.25">
      <c r="A306">
        <v>0</v>
      </c>
    </row>
    <row r="307" spans="1:1" x14ac:dyDescent="0.25">
      <c r="A307">
        <v>0</v>
      </c>
    </row>
    <row r="308" spans="1:1" x14ac:dyDescent="0.25">
      <c r="A308">
        <v>0</v>
      </c>
    </row>
    <row r="309" spans="1:1" x14ac:dyDescent="0.25">
      <c r="A309">
        <v>0</v>
      </c>
    </row>
    <row r="310" spans="1:1" x14ac:dyDescent="0.25">
      <c r="A310">
        <v>0</v>
      </c>
    </row>
    <row r="311" spans="1:1" x14ac:dyDescent="0.25">
      <c r="A311">
        <v>0</v>
      </c>
    </row>
    <row r="312" spans="1:1" x14ac:dyDescent="0.25">
      <c r="A312">
        <v>0</v>
      </c>
    </row>
    <row r="313" spans="1:1" x14ac:dyDescent="0.25">
      <c r="A313">
        <v>0</v>
      </c>
    </row>
    <row r="314" spans="1:1" x14ac:dyDescent="0.25">
      <c r="A314">
        <v>0</v>
      </c>
    </row>
    <row r="315" spans="1:1" x14ac:dyDescent="0.25">
      <c r="A315">
        <v>4</v>
      </c>
    </row>
    <row r="316" spans="1:1" x14ac:dyDescent="0.25">
      <c r="A316">
        <v>0</v>
      </c>
    </row>
    <row r="317" spans="1:1" x14ac:dyDescent="0.25">
      <c r="A317">
        <v>1</v>
      </c>
    </row>
    <row r="318" spans="1:1" x14ac:dyDescent="0.25">
      <c r="A318">
        <v>0</v>
      </c>
    </row>
    <row r="319" spans="1:1" x14ac:dyDescent="0.25">
      <c r="A319">
        <v>0</v>
      </c>
    </row>
    <row r="320" spans="1:1" x14ac:dyDescent="0.25">
      <c r="A320">
        <v>0</v>
      </c>
    </row>
    <row r="321" spans="1:1" x14ac:dyDescent="0.25">
      <c r="A321">
        <v>0</v>
      </c>
    </row>
    <row r="322" spans="1:1" x14ac:dyDescent="0.25">
      <c r="A322">
        <v>0</v>
      </c>
    </row>
    <row r="323" spans="1:1" x14ac:dyDescent="0.25">
      <c r="A323">
        <v>0</v>
      </c>
    </row>
    <row r="324" spans="1:1" x14ac:dyDescent="0.25">
      <c r="A324">
        <v>1</v>
      </c>
    </row>
    <row r="325" spans="1:1" x14ac:dyDescent="0.25">
      <c r="A325">
        <v>9</v>
      </c>
    </row>
    <row r="326" spans="1:1" x14ac:dyDescent="0.25">
      <c r="A326">
        <v>0</v>
      </c>
    </row>
    <row r="327" spans="1:1" x14ac:dyDescent="0.25">
      <c r="A327">
        <v>0</v>
      </c>
    </row>
    <row r="328" spans="1:1" x14ac:dyDescent="0.25">
      <c r="A328" t="s">
        <v>80</v>
      </c>
    </row>
    <row r="329" spans="1:1" x14ac:dyDescent="0.25">
      <c r="A329" t="s">
        <v>81</v>
      </c>
    </row>
    <row r="330" spans="1:1" x14ac:dyDescent="0.25">
      <c r="A330" t="s">
        <v>42</v>
      </c>
    </row>
    <row r="331" spans="1:1" x14ac:dyDescent="0.25">
      <c r="A331" t="s">
        <v>47</v>
      </c>
    </row>
    <row r="332" spans="1:1" x14ac:dyDescent="0.25">
      <c r="A332">
        <v>1</v>
      </c>
    </row>
    <row r="333" spans="1:1" x14ac:dyDescent="0.25">
      <c r="A333">
        <v>2</v>
      </c>
    </row>
    <row r="334" spans="1:1" x14ac:dyDescent="0.25">
      <c r="A334">
        <v>0</v>
      </c>
    </row>
    <row r="335" spans="1:1" x14ac:dyDescent="0.25">
      <c r="A335">
        <v>0</v>
      </c>
    </row>
    <row r="336" spans="1:1" x14ac:dyDescent="0.25">
      <c r="A336">
        <v>1</v>
      </c>
    </row>
    <row r="337" spans="1:1" x14ac:dyDescent="0.25">
      <c r="A337">
        <v>0</v>
      </c>
    </row>
    <row r="338" spans="1:1" x14ac:dyDescent="0.25">
      <c r="A338">
        <v>0</v>
      </c>
    </row>
    <row r="339" spans="1:1" x14ac:dyDescent="0.25">
      <c r="A339">
        <v>0</v>
      </c>
    </row>
    <row r="340" spans="1:1" x14ac:dyDescent="0.25">
      <c r="A340">
        <v>0</v>
      </c>
    </row>
    <row r="341" spans="1:1" x14ac:dyDescent="0.25">
      <c r="A341">
        <v>0</v>
      </c>
    </row>
    <row r="342" spans="1:1" x14ac:dyDescent="0.25">
      <c r="A342">
        <v>0</v>
      </c>
    </row>
    <row r="343" spans="1:1" x14ac:dyDescent="0.25">
      <c r="A343">
        <v>0</v>
      </c>
    </row>
    <row r="344" spans="1:1" x14ac:dyDescent="0.25">
      <c r="A344">
        <v>0</v>
      </c>
    </row>
    <row r="345" spans="1:1" x14ac:dyDescent="0.25">
      <c r="A345">
        <v>0</v>
      </c>
    </row>
    <row r="346" spans="1:1" x14ac:dyDescent="0.25">
      <c r="A346">
        <v>0</v>
      </c>
    </row>
    <row r="347" spans="1:1" x14ac:dyDescent="0.25">
      <c r="A347">
        <v>1</v>
      </c>
    </row>
    <row r="348" spans="1:1" x14ac:dyDescent="0.25">
      <c r="A348">
        <v>0</v>
      </c>
    </row>
    <row r="349" spans="1:1" x14ac:dyDescent="0.25">
      <c r="A349">
        <v>1</v>
      </c>
    </row>
    <row r="350" spans="1:1" x14ac:dyDescent="0.25">
      <c r="A350">
        <v>0</v>
      </c>
    </row>
    <row r="351" spans="1:1" x14ac:dyDescent="0.25">
      <c r="A351">
        <v>0</v>
      </c>
    </row>
    <row r="352" spans="1:1" x14ac:dyDescent="0.25">
      <c r="A352">
        <v>4</v>
      </c>
    </row>
    <row r="353" spans="1:1" x14ac:dyDescent="0.25">
      <c r="A353">
        <v>9</v>
      </c>
    </row>
    <row r="354" spans="1:1" x14ac:dyDescent="0.25">
      <c r="A354">
        <v>1</v>
      </c>
    </row>
    <row r="355" spans="1:1" x14ac:dyDescent="0.25">
      <c r="A355">
        <v>2</v>
      </c>
    </row>
    <row r="356" spans="1:1" x14ac:dyDescent="0.25">
      <c r="A356" t="s">
        <v>82</v>
      </c>
    </row>
    <row r="357" spans="1:1" x14ac:dyDescent="0.25">
      <c r="A357" t="s">
        <v>83</v>
      </c>
    </row>
    <row r="358" spans="1:1" x14ac:dyDescent="0.25">
      <c r="A358" t="s">
        <v>53</v>
      </c>
    </row>
    <row r="359" spans="1:1" x14ac:dyDescent="0.25">
      <c r="A359" t="s">
        <v>43</v>
      </c>
    </row>
    <row r="360" spans="1:1" x14ac:dyDescent="0.25">
      <c r="A360">
        <v>1</v>
      </c>
    </row>
    <row r="361" spans="1:1" x14ac:dyDescent="0.25">
      <c r="A361">
        <v>4</v>
      </c>
    </row>
    <row r="362" spans="1:1" x14ac:dyDescent="0.25">
      <c r="A362">
        <v>0</v>
      </c>
    </row>
    <row r="363" spans="1:1" x14ac:dyDescent="0.25">
      <c r="A363">
        <v>3</v>
      </c>
    </row>
    <row r="364" spans="1:1" x14ac:dyDescent="0.25">
      <c r="A364">
        <v>0</v>
      </c>
    </row>
    <row r="365" spans="1:1" x14ac:dyDescent="0.25">
      <c r="A365">
        <v>0</v>
      </c>
    </row>
    <row r="366" spans="1:1" x14ac:dyDescent="0.25">
      <c r="A366">
        <v>0</v>
      </c>
    </row>
    <row r="367" spans="1:1" x14ac:dyDescent="0.25">
      <c r="A367">
        <v>0</v>
      </c>
    </row>
    <row r="368" spans="1:1" x14ac:dyDescent="0.25">
      <c r="A368">
        <v>0</v>
      </c>
    </row>
    <row r="369" spans="1:1" x14ac:dyDescent="0.25">
      <c r="A369">
        <v>0</v>
      </c>
    </row>
    <row r="370" spans="1:1" x14ac:dyDescent="0.25">
      <c r="A370">
        <v>0</v>
      </c>
    </row>
    <row r="371" spans="1:1" x14ac:dyDescent="0.25">
      <c r="A371">
        <v>0</v>
      </c>
    </row>
    <row r="372" spans="1:1" x14ac:dyDescent="0.25">
      <c r="A372">
        <v>0</v>
      </c>
    </row>
    <row r="373" spans="1:1" x14ac:dyDescent="0.25">
      <c r="A373">
        <v>0</v>
      </c>
    </row>
    <row r="374" spans="1:1" x14ac:dyDescent="0.25">
      <c r="A374">
        <v>0</v>
      </c>
    </row>
    <row r="375" spans="1:1" x14ac:dyDescent="0.25">
      <c r="A375">
        <v>1</v>
      </c>
    </row>
    <row r="376" spans="1:1" x14ac:dyDescent="0.25">
      <c r="A376">
        <v>1</v>
      </c>
    </row>
    <row r="377" spans="1:1" x14ac:dyDescent="0.25">
      <c r="A377">
        <v>0</v>
      </c>
    </row>
    <row r="378" spans="1:1" x14ac:dyDescent="0.25">
      <c r="A378">
        <v>0</v>
      </c>
    </row>
    <row r="379" spans="1:1" x14ac:dyDescent="0.25">
      <c r="A379">
        <v>0</v>
      </c>
    </row>
    <row r="380" spans="1:1" x14ac:dyDescent="0.25">
      <c r="A380">
        <v>4</v>
      </c>
    </row>
    <row r="381" spans="1:1" x14ac:dyDescent="0.25">
      <c r="A381">
        <v>5</v>
      </c>
    </row>
    <row r="382" spans="1:1" x14ac:dyDescent="0.25">
      <c r="A382">
        <v>2</v>
      </c>
    </row>
    <row r="383" spans="1:1" x14ac:dyDescent="0.25">
      <c r="A383">
        <v>0</v>
      </c>
    </row>
    <row r="384" spans="1:1" x14ac:dyDescent="0.25">
      <c r="A384" t="s">
        <v>84</v>
      </c>
    </row>
    <row r="385" spans="1:1" x14ac:dyDescent="0.25">
      <c r="A385" t="s">
        <v>83</v>
      </c>
    </row>
    <row r="386" spans="1:1" x14ac:dyDescent="0.25">
      <c r="A386" t="s">
        <v>46</v>
      </c>
    </row>
    <row r="387" spans="1:1" x14ac:dyDescent="0.25">
      <c r="A387" t="s">
        <v>6</v>
      </c>
    </row>
    <row r="388" spans="1:1" x14ac:dyDescent="0.25">
      <c r="A388">
        <v>8</v>
      </c>
    </row>
    <row r="389" spans="1:1" x14ac:dyDescent="0.25">
      <c r="A389">
        <v>4</v>
      </c>
    </row>
    <row r="390" spans="1:1" x14ac:dyDescent="0.25">
      <c r="A390">
        <v>0</v>
      </c>
    </row>
    <row r="391" spans="1:1" x14ac:dyDescent="0.25">
      <c r="A391">
        <v>1</v>
      </c>
    </row>
    <row r="392" spans="1:1" x14ac:dyDescent="0.25">
      <c r="A392">
        <v>2</v>
      </c>
    </row>
    <row r="393" spans="1:1" x14ac:dyDescent="0.25">
      <c r="A393">
        <v>0</v>
      </c>
    </row>
    <row r="394" spans="1:1" x14ac:dyDescent="0.25">
      <c r="A394">
        <v>2</v>
      </c>
    </row>
    <row r="395" spans="1:1" x14ac:dyDescent="0.25">
      <c r="A395">
        <v>0</v>
      </c>
    </row>
    <row r="396" spans="1:1" x14ac:dyDescent="0.25">
      <c r="A396">
        <v>0</v>
      </c>
    </row>
    <row r="397" spans="1:1" x14ac:dyDescent="0.25">
      <c r="A397">
        <v>0</v>
      </c>
    </row>
    <row r="398" spans="1:1" x14ac:dyDescent="0.25">
      <c r="A398">
        <v>1</v>
      </c>
    </row>
    <row r="399" spans="1:1" x14ac:dyDescent="0.25">
      <c r="A399">
        <v>1</v>
      </c>
    </row>
    <row r="400" spans="1:1" x14ac:dyDescent="0.25">
      <c r="A400">
        <v>0</v>
      </c>
    </row>
    <row r="401" spans="1:1" x14ac:dyDescent="0.25">
      <c r="A401">
        <v>2</v>
      </c>
    </row>
    <row r="402" spans="1:1" x14ac:dyDescent="0.25">
      <c r="A402">
        <v>3</v>
      </c>
    </row>
    <row r="403" spans="1:1" x14ac:dyDescent="0.25">
      <c r="A403">
        <v>0</v>
      </c>
    </row>
    <row r="404" spans="1:1" x14ac:dyDescent="0.25">
      <c r="A404">
        <v>0</v>
      </c>
    </row>
    <row r="405" spans="1:1" x14ac:dyDescent="0.25">
      <c r="A405">
        <v>0</v>
      </c>
    </row>
    <row r="406" spans="1:1" x14ac:dyDescent="0.25">
      <c r="A406" t="s">
        <v>3</v>
      </c>
    </row>
    <row r="407" spans="1:1" x14ac:dyDescent="0.25">
      <c r="A407">
        <v>0</v>
      </c>
    </row>
    <row r="408" spans="1:1" x14ac:dyDescent="0.25">
      <c r="A408">
        <v>7</v>
      </c>
    </row>
    <row r="409" spans="1:1" x14ac:dyDescent="0.25">
      <c r="A409">
        <v>8</v>
      </c>
    </row>
    <row r="410" spans="1:1" x14ac:dyDescent="0.25">
      <c r="A410">
        <v>0</v>
      </c>
    </row>
    <row r="411" spans="1:1" x14ac:dyDescent="0.25">
      <c r="A411">
        <v>1</v>
      </c>
    </row>
    <row r="412" spans="1:1" x14ac:dyDescent="0.25">
      <c r="A412" t="s">
        <v>85</v>
      </c>
    </row>
    <row r="413" spans="1:1" x14ac:dyDescent="0.25">
      <c r="A413" t="s">
        <v>86</v>
      </c>
    </row>
    <row r="414" spans="1:1" x14ac:dyDescent="0.25">
      <c r="A414" t="s">
        <v>58</v>
      </c>
    </row>
    <row r="415" spans="1:1" x14ac:dyDescent="0.25">
      <c r="A415" t="s">
        <v>56</v>
      </c>
    </row>
    <row r="416" spans="1:1" x14ac:dyDescent="0.25">
      <c r="A416">
        <v>9</v>
      </c>
    </row>
    <row r="417" spans="1:1" x14ac:dyDescent="0.25">
      <c r="A417">
        <v>6</v>
      </c>
    </row>
    <row r="418" spans="1:1" x14ac:dyDescent="0.25">
      <c r="A418">
        <v>1</v>
      </c>
    </row>
    <row r="419" spans="1:1" x14ac:dyDescent="0.25">
      <c r="A419">
        <v>0</v>
      </c>
    </row>
    <row r="420" spans="1:1" x14ac:dyDescent="0.25">
      <c r="A420">
        <v>0</v>
      </c>
    </row>
    <row r="421" spans="1:1" x14ac:dyDescent="0.25">
      <c r="A421">
        <v>0</v>
      </c>
    </row>
    <row r="422" spans="1:1" x14ac:dyDescent="0.25">
      <c r="A422">
        <v>1</v>
      </c>
    </row>
    <row r="423" spans="1:1" x14ac:dyDescent="0.25">
      <c r="A423">
        <v>0</v>
      </c>
    </row>
    <row r="424" spans="1:1" x14ac:dyDescent="0.25">
      <c r="A424">
        <v>6</v>
      </c>
    </row>
    <row r="425" spans="1:1" x14ac:dyDescent="0.25">
      <c r="A425">
        <v>4</v>
      </c>
    </row>
    <row r="426" spans="1:1" x14ac:dyDescent="0.25">
      <c r="A426">
        <v>0</v>
      </c>
    </row>
    <row r="427" spans="1:1" x14ac:dyDescent="0.25">
      <c r="A427">
        <v>0</v>
      </c>
    </row>
    <row r="428" spans="1:1" x14ac:dyDescent="0.25">
      <c r="A428">
        <v>0</v>
      </c>
    </row>
    <row r="429" spans="1:1" x14ac:dyDescent="0.25">
      <c r="A429">
        <v>1</v>
      </c>
    </row>
    <row r="430" spans="1:1" x14ac:dyDescent="0.25">
      <c r="A430">
        <v>1</v>
      </c>
    </row>
    <row r="431" spans="1:1" x14ac:dyDescent="0.25">
      <c r="A431">
        <v>1</v>
      </c>
    </row>
    <row r="432" spans="1:1" x14ac:dyDescent="0.25">
      <c r="A432">
        <v>0</v>
      </c>
    </row>
    <row r="433" spans="1:1" x14ac:dyDescent="0.25">
      <c r="A433">
        <v>0</v>
      </c>
    </row>
    <row r="434" spans="1:1" x14ac:dyDescent="0.25">
      <c r="A434" t="s">
        <v>3</v>
      </c>
    </row>
    <row r="435" spans="1:1" x14ac:dyDescent="0.25">
      <c r="A435">
        <v>0</v>
      </c>
    </row>
    <row r="436" spans="1:1" x14ac:dyDescent="0.25">
      <c r="A436">
        <v>12</v>
      </c>
    </row>
    <row r="437" spans="1:1" x14ac:dyDescent="0.25">
      <c r="A437">
        <v>9</v>
      </c>
    </row>
    <row r="438" spans="1:1" x14ac:dyDescent="0.25">
      <c r="A438">
        <v>0</v>
      </c>
    </row>
    <row r="439" spans="1:1" x14ac:dyDescent="0.25">
      <c r="A439">
        <v>0</v>
      </c>
    </row>
    <row r="440" spans="1:1" x14ac:dyDescent="0.25">
      <c r="A440" t="s">
        <v>87</v>
      </c>
    </row>
    <row r="441" spans="1:1" x14ac:dyDescent="0.25">
      <c r="A441" t="s">
        <v>86</v>
      </c>
    </row>
    <row r="442" spans="1:1" x14ac:dyDescent="0.25">
      <c r="A442" t="s">
        <v>2</v>
      </c>
    </row>
    <row r="443" spans="1:1" x14ac:dyDescent="0.25">
      <c r="A443" t="s">
        <v>61</v>
      </c>
    </row>
    <row r="444" spans="1:1" x14ac:dyDescent="0.25">
      <c r="A444">
        <v>2</v>
      </c>
    </row>
    <row r="445" spans="1:1" x14ac:dyDescent="0.25">
      <c r="A445">
        <v>0</v>
      </c>
    </row>
    <row r="446" spans="1:1" x14ac:dyDescent="0.25">
      <c r="A446">
        <v>0</v>
      </c>
    </row>
    <row r="447" spans="1:1" x14ac:dyDescent="0.25">
      <c r="A447">
        <v>0</v>
      </c>
    </row>
    <row r="448" spans="1:1" x14ac:dyDescent="0.25">
      <c r="A448">
        <v>0</v>
      </c>
    </row>
    <row r="449" spans="1:1" x14ac:dyDescent="0.25">
      <c r="A449">
        <v>0</v>
      </c>
    </row>
    <row r="450" spans="1:1" x14ac:dyDescent="0.25">
      <c r="A450">
        <v>0</v>
      </c>
    </row>
    <row r="451" spans="1:1" x14ac:dyDescent="0.25">
      <c r="A451">
        <v>0</v>
      </c>
    </row>
    <row r="452" spans="1:1" x14ac:dyDescent="0.25">
      <c r="A452">
        <v>0</v>
      </c>
    </row>
    <row r="453" spans="1:1" x14ac:dyDescent="0.25">
      <c r="A453">
        <v>0</v>
      </c>
    </row>
    <row r="454" spans="1:1" x14ac:dyDescent="0.25">
      <c r="A454">
        <v>0</v>
      </c>
    </row>
    <row r="455" spans="1:1" x14ac:dyDescent="0.25">
      <c r="A455">
        <v>0</v>
      </c>
    </row>
    <row r="456" spans="1:1" x14ac:dyDescent="0.25">
      <c r="A456">
        <v>2</v>
      </c>
    </row>
    <row r="457" spans="1:1" x14ac:dyDescent="0.25">
      <c r="A457">
        <v>0</v>
      </c>
    </row>
    <row r="458" spans="1:1" x14ac:dyDescent="0.25">
      <c r="A458">
        <v>0</v>
      </c>
    </row>
    <row r="459" spans="1:1" x14ac:dyDescent="0.25">
      <c r="A459">
        <v>0</v>
      </c>
    </row>
    <row r="460" spans="1:1" x14ac:dyDescent="0.25">
      <c r="A460">
        <v>0</v>
      </c>
    </row>
    <row r="461" spans="1:1" x14ac:dyDescent="0.25">
      <c r="A461">
        <v>0</v>
      </c>
    </row>
    <row r="462" spans="1:1" x14ac:dyDescent="0.25">
      <c r="A462" t="s">
        <v>3</v>
      </c>
    </row>
    <row r="463" spans="1:1" x14ac:dyDescent="0.25">
      <c r="A463">
        <v>0</v>
      </c>
    </row>
    <row r="464" spans="1:1" x14ac:dyDescent="0.25">
      <c r="A464">
        <v>4</v>
      </c>
    </row>
    <row r="465" spans="1:1" x14ac:dyDescent="0.25">
      <c r="A465">
        <v>4</v>
      </c>
    </row>
    <row r="466" spans="1:1" x14ac:dyDescent="0.25">
      <c r="A466">
        <v>0</v>
      </c>
    </row>
    <row r="467" spans="1:1" x14ac:dyDescent="0.25">
      <c r="A467">
        <v>2</v>
      </c>
    </row>
    <row r="468" spans="1:1" x14ac:dyDescent="0.25">
      <c r="A468" t="s">
        <v>132</v>
      </c>
    </row>
    <row r="469" spans="1:1" x14ac:dyDescent="0.25">
      <c r="A469" t="s">
        <v>88</v>
      </c>
    </row>
    <row r="470" spans="1:1" x14ac:dyDescent="0.25">
      <c r="A470" t="s">
        <v>49</v>
      </c>
    </row>
    <row r="471" spans="1:1" x14ac:dyDescent="0.25">
      <c r="A471" t="s">
        <v>50</v>
      </c>
    </row>
    <row r="472" spans="1:1" x14ac:dyDescent="0.25">
      <c r="A472">
        <v>3</v>
      </c>
    </row>
    <row r="473" spans="1:1" x14ac:dyDescent="0.25">
      <c r="A473">
        <v>5</v>
      </c>
    </row>
    <row r="474" spans="1:1" x14ac:dyDescent="0.25">
      <c r="A474">
        <v>0</v>
      </c>
    </row>
    <row r="475" spans="1:1" x14ac:dyDescent="0.25">
      <c r="A475">
        <v>0</v>
      </c>
    </row>
    <row r="476" spans="1:1" x14ac:dyDescent="0.25">
      <c r="A476">
        <v>2</v>
      </c>
    </row>
    <row r="477" spans="1:1" x14ac:dyDescent="0.25">
      <c r="A477">
        <v>0</v>
      </c>
    </row>
    <row r="478" spans="1:1" x14ac:dyDescent="0.25">
      <c r="A478">
        <v>0</v>
      </c>
    </row>
    <row r="479" spans="1:1" x14ac:dyDescent="0.25">
      <c r="A479">
        <v>0</v>
      </c>
    </row>
    <row r="480" spans="1:1" x14ac:dyDescent="0.25">
      <c r="A480">
        <v>0</v>
      </c>
    </row>
    <row r="481" spans="1:1" x14ac:dyDescent="0.25">
      <c r="A481">
        <v>0</v>
      </c>
    </row>
    <row r="482" spans="1:1" x14ac:dyDescent="0.25">
      <c r="A482">
        <v>0</v>
      </c>
    </row>
    <row r="483" spans="1:1" x14ac:dyDescent="0.25">
      <c r="A483">
        <v>0</v>
      </c>
    </row>
    <row r="484" spans="1:1" x14ac:dyDescent="0.25">
      <c r="A484">
        <v>1</v>
      </c>
    </row>
    <row r="485" spans="1:1" x14ac:dyDescent="0.25">
      <c r="A485">
        <v>0</v>
      </c>
    </row>
    <row r="486" spans="1:1" x14ac:dyDescent="0.25">
      <c r="A486">
        <v>0</v>
      </c>
    </row>
    <row r="487" spans="1:1" x14ac:dyDescent="0.25">
      <c r="A487">
        <v>0</v>
      </c>
    </row>
    <row r="488" spans="1:1" x14ac:dyDescent="0.25">
      <c r="A488">
        <v>0</v>
      </c>
    </row>
    <row r="489" spans="1:1" x14ac:dyDescent="0.25">
      <c r="A489">
        <v>5</v>
      </c>
    </row>
    <row r="490" spans="1:1" x14ac:dyDescent="0.25">
      <c r="A490">
        <v>0</v>
      </c>
    </row>
    <row r="491" spans="1:1" x14ac:dyDescent="0.25">
      <c r="A491">
        <v>0</v>
      </c>
    </row>
    <row r="492" spans="1:1" x14ac:dyDescent="0.25">
      <c r="A492">
        <v>8</v>
      </c>
    </row>
    <row r="493" spans="1:1" x14ac:dyDescent="0.25">
      <c r="A493">
        <v>6</v>
      </c>
    </row>
    <row r="494" spans="1:1" x14ac:dyDescent="0.25">
      <c r="A494">
        <v>0</v>
      </c>
    </row>
    <row r="495" spans="1:1" x14ac:dyDescent="0.25">
      <c r="A495">
        <v>1</v>
      </c>
    </row>
    <row r="496" spans="1:1" x14ac:dyDescent="0.25">
      <c r="A496" t="s">
        <v>89</v>
      </c>
    </row>
    <row r="497" spans="1:1" x14ac:dyDescent="0.25">
      <c r="A497" t="s">
        <v>88</v>
      </c>
    </row>
    <row r="498" spans="1:1" x14ac:dyDescent="0.25">
      <c r="A498" t="s">
        <v>45</v>
      </c>
    </row>
    <row r="499" spans="1:1" x14ac:dyDescent="0.25">
      <c r="A499" t="s">
        <v>7</v>
      </c>
    </row>
    <row r="500" spans="1:1" x14ac:dyDescent="0.25">
      <c r="A500">
        <v>5</v>
      </c>
    </row>
    <row r="501" spans="1:1" x14ac:dyDescent="0.25">
      <c r="A501">
        <v>0</v>
      </c>
    </row>
    <row r="502" spans="1:1" x14ac:dyDescent="0.25">
      <c r="A502">
        <v>0</v>
      </c>
    </row>
    <row r="503" spans="1:1" x14ac:dyDescent="0.25">
      <c r="A503">
        <v>0</v>
      </c>
    </row>
    <row r="504" spans="1:1" x14ac:dyDescent="0.25">
      <c r="A504">
        <v>0</v>
      </c>
    </row>
    <row r="505" spans="1:1" x14ac:dyDescent="0.25">
      <c r="A505">
        <v>0</v>
      </c>
    </row>
    <row r="506" spans="1:1" x14ac:dyDescent="0.25">
      <c r="A506">
        <v>0</v>
      </c>
    </row>
    <row r="507" spans="1:1" x14ac:dyDescent="0.25">
      <c r="A507">
        <v>0</v>
      </c>
    </row>
    <row r="508" spans="1:1" x14ac:dyDescent="0.25">
      <c r="A508">
        <v>4</v>
      </c>
    </row>
    <row r="509" spans="1:1" x14ac:dyDescent="0.25">
      <c r="A509">
        <v>0</v>
      </c>
    </row>
    <row r="510" spans="1:1" x14ac:dyDescent="0.25">
      <c r="A510">
        <v>0</v>
      </c>
    </row>
    <row r="511" spans="1:1" x14ac:dyDescent="0.25">
      <c r="A511">
        <v>0</v>
      </c>
    </row>
    <row r="512" spans="1:1" x14ac:dyDescent="0.25">
      <c r="A512">
        <v>0</v>
      </c>
    </row>
    <row r="513" spans="1:1" x14ac:dyDescent="0.25">
      <c r="A513">
        <v>0</v>
      </c>
    </row>
    <row r="514" spans="1:1" x14ac:dyDescent="0.25">
      <c r="A514">
        <v>0</v>
      </c>
    </row>
    <row r="515" spans="1:1" x14ac:dyDescent="0.25">
      <c r="A515">
        <v>0</v>
      </c>
    </row>
    <row r="516" spans="1:1" x14ac:dyDescent="0.25">
      <c r="A516">
        <v>1</v>
      </c>
    </row>
    <row r="517" spans="1:1" x14ac:dyDescent="0.25">
      <c r="A517">
        <v>0</v>
      </c>
    </row>
    <row r="518" spans="1:1" x14ac:dyDescent="0.25">
      <c r="A518" t="s">
        <v>3</v>
      </c>
    </row>
    <row r="519" spans="1:1" x14ac:dyDescent="0.25">
      <c r="A519">
        <v>0</v>
      </c>
    </row>
    <row r="520" spans="1:1" x14ac:dyDescent="0.25">
      <c r="A520">
        <v>8</v>
      </c>
    </row>
    <row r="521" spans="1:1" x14ac:dyDescent="0.25">
      <c r="A521">
        <v>4</v>
      </c>
    </row>
    <row r="522" spans="1:1" x14ac:dyDescent="0.25">
      <c r="A522">
        <v>0</v>
      </c>
    </row>
    <row r="523" spans="1:1" x14ac:dyDescent="0.25">
      <c r="A523">
        <v>1</v>
      </c>
    </row>
    <row r="524" spans="1:1" x14ac:dyDescent="0.25">
      <c r="A524" t="s">
        <v>90</v>
      </c>
    </row>
    <row r="525" spans="1:1" x14ac:dyDescent="0.25">
      <c r="A525" t="s">
        <v>91</v>
      </c>
    </row>
    <row r="526" spans="1:1" x14ac:dyDescent="0.25">
      <c r="A526" t="s">
        <v>48</v>
      </c>
    </row>
    <row r="527" spans="1:1" x14ac:dyDescent="0.25">
      <c r="A527" t="s">
        <v>41</v>
      </c>
    </row>
    <row r="528" spans="1:1" x14ac:dyDescent="0.25">
      <c r="A528">
        <v>5</v>
      </c>
    </row>
    <row r="529" spans="1:1" x14ac:dyDescent="0.25">
      <c r="A529">
        <v>3</v>
      </c>
    </row>
    <row r="530" spans="1:1" x14ac:dyDescent="0.25">
      <c r="A530">
        <v>1</v>
      </c>
    </row>
    <row r="531" spans="1:1" x14ac:dyDescent="0.25">
      <c r="A531">
        <v>0</v>
      </c>
    </row>
    <row r="532" spans="1:1" x14ac:dyDescent="0.25">
      <c r="A532">
        <v>0</v>
      </c>
    </row>
    <row r="533" spans="1:1" x14ac:dyDescent="0.25">
      <c r="A533">
        <v>0</v>
      </c>
    </row>
    <row r="534" spans="1:1" x14ac:dyDescent="0.25">
      <c r="A534">
        <v>0</v>
      </c>
    </row>
    <row r="535" spans="1:1" x14ac:dyDescent="0.25">
      <c r="A535">
        <v>0</v>
      </c>
    </row>
    <row r="536" spans="1:1" x14ac:dyDescent="0.25">
      <c r="A536">
        <v>2</v>
      </c>
    </row>
    <row r="537" spans="1:1" x14ac:dyDescent="0.25">
      <c r="A537">
        <v>1</v>
      </c>
    </row>
    <row r="538" spans="1:1" x14ac:dyDescent="0.25">
      <c r="A538">
        <v>2</v>
      </c>
    </row>
    <row r="539" spans="1:1" x14ac:dyDescent="0.25">
      <c r="A539">
        <v>0</v>
      </c>
    </row>
    <row r="540" spans="1:1" x14ac:dyDescent="0.25">
      <c r="A540">
        <v>0</v>
      </c>
    </row>
    <row r="541" spans="1:1" x14ac:dyDescent="0.25">
      <c r="A541">
        <v>0</v>
      </c>
    </row>
    <row r="542" spans="1:1" x14ac:dyDescent="0.25">
      <c r="A542" t="s">
        <v>55</v>
      </c>
    </row>
    <row r="543" spans="1:1" x14ac:dyDescent="0.25">
      <c r="A543">
        <v>2</v>
      </c>
    </row>
    <row r="544" spans="1:1" x14ac:dyDescent="0.25">
      <c r="A544">
        <v>5</v>
      </c>
    </row>
    <row r="545" spans="1:1" x14ac:dyDescent="0.25">
      <c r="A545">
        <v>8</v>
      </c>
    </row>
    <row r="546" spans="1:1" x14ac:dyDescent="0.25">
      <c r="A546">
        <v>0</v>
      </c>
    </row>
    <row r="547" spans="1:1" x14ac:dyDescent="0.25">
      <c r="A547">
        <v>0</v>
      </c>
    </row>
    <row r="548" spans="1:1" x14ac:dyDescent="0.25">
      <c r="A548" t="s">
        <v>92</v>
      </c>
    </row>
    <row r="549" spans="1:1" x14ac:dyDescent="0.25">
      <c r="A549" t="s">
        <v>93</v>
      </c>
    </row>
    <row r="550" spans="1:1" x14ac:dyDescent="0.25">
      <c r="A550" t="s">
        <v>94</v>
      </c>
    </row>
    <row r="551" spans="1:1" x14ac:dyDescent="0.25">
      <c r="A551" t="s">
        <v>95</v>
      </c>
    </row>
    <row r="552" spans="1:1" x14ac:dyDescent="0.25">
      <c r="A552" t="s">
        <v>96</v>
      </c>
    </row>
    <row r="553" spans="1:1" x14ac:dyDescent="0.25">
      <c r="A553" t="s">
        <v>97</v>
      </c>
    </row>
    <row r="554" spans="1:1" x14ac:dyDescent="0.25">
      <c r="A554" t="s">
        <v>98</v>
      </c>
    </row>
    <row r="555" spans="1:1" x14ac:dyDescent="0.25">
      <c r="A555" t="s">
        <v>99</v>
      </c>
    </row>
    <row r="556" spans="1:1" x14ac:dyDescent="0.25">
      <c r="A556" t="s">
        <v>94</v>
      </c>
    </row>
    <row r="557" spans="1:1" x14ac:dyDescent="0.25">
      <c r="A557" t="s">
        <v>100</v>
      </c>
    </row>
    <row r="558" spans="1:1" x14ac:dyDescent="0.25">
      <c r="A558" t="s">
        <v>101</v>
      </c>
    </row>
    <row r="559" spans="1:1" x14ac:dyDescent="0.25">
      <c r="A559" t="s">
        <v>96</v>
      </c>
    </row>
    <row r="560" spans="1:1" x14ac:dyDescent="0.25">
      <c r="A560" t="s">
        <v>102</v>
      </c>
    </row>
    <row r="561" spans="1:1" x14ac:dyDescent="0.25">
      <c r="A561" t="s">
        <v>103</v>
      </c>
    </row>
    <row r="562" spans="1:1" x14ac:dyDescent="0.25">
      <c r="A562" t="s">
        <v>94</v>
      </c>
    </row>
    <row r="563" spans="1:1" x14ac:dyDescent="0.25">
      <c r="A563" t="s">
        <v>104</v>
      </c>
    </row>
    <row r="564" spans="1:1" x14ac:dyDescent="0.25">
      <c r="A564" t="s">
        <v>105</v>
      </c>
    </row>
    <row r="565" spans="1:1" x14ac:dyDescent="0.25">
      <c r="A565" t="s">
        <v>106</v>
      </c>
    </row>
    <row r="566" spans="1:1" x14ac:dyDescent="0.25">
      <c r="A566" t="s">
        <v>107</v>
      </c>
    </row>
    <row r="567" spans="1:1" x14ac:dyDescent="0.25">
      <c r="A567" t="s">
        <v>108</v>
      </c>
    </row>
    <row r="568" spans="1:1" x14ac:dyDescent="0.25">
      <c r="A568" t="s">
        <v>109</v>
      </c>
    </row>
    <row r="569" spans="1:1" x14ac:dyDescent="0.25">
      <c r="A569" t="s">
        <v>110</v>
      </c>
    </row>
    <row r="570" spans="1:1" x14ac:dyDescent="0.25">
      <c r="A570" t="s">
        <v>111</v>
      </c>
    </row>
    <row r="571" spans="1:1" x14ac:dyDescent="0.25">
      <c r="A571" t="s">
        <v>112</v>
      </c>
    </row>
    <row r="572" spans="1:1" x14ac:dyDescent="0.25">
      <c r="A572" t="s">
        <v>113</v>
      </c>
    </row>
    <row r="573" spans="1:1" x14ac:dyDescent="0.25">
      <c r="A573" t="s">
        <v>114</v>
      </c>
    </row>
    <row r="574" spans="1:1" x14ac:dyDescent="0.25">
      <c r="A574" t="s">
        <v>115</v>
      </c>
    </row>
    <row r="575" spans="1:1" x14ac:dyDescent="0.25">
      <c r="A575" t="s">
        <v>116</v>
      </c>
    </row>
    <row r="576" spans="1:1" x14ac:dyDescent="0.25">
      <c r="A576" t="s">
        <v>117</v>
      </c>
    </row>
    <row r="577" spans="1:1" x14ac:dyDescent="0.25">
      <c r="A577" t="s">
        <v>118</v>
      </c>
    </row>
    <row r="578" spans="1:1" x14ac:dyDescent="0.25">
      <c r="A578" t="s">
        <v>119</v>
      </c>
    </row>
    <row r="579" spans="1:1" x14ac:dyDescent="0.25">
      <c r="A579" t="s">
        <v>120</v>
      </c>
    </row>
    <row r="580" spans="1:1" x14ac:dyDescent="0.25">
      <c r="A580" t="s">
        <v>121</v>
      </c>
    </row>
    <row r="581" spans="1:1" x14ac:dyDescent="0.25">
      <c r="A581" t="s">
        <v>122</v>
      </c>
    </row>
    <row r="582" spans="1:1" x14ac:dyDescent="0.25">
      <c r="A582" t="s">
        <v>95</v>
      </c>
    </row>
    <row r="583" spans="1:1" x14ac:dyDescent="0.25">
      <c r="A583" t="s">
        <v>123</v>
      </c>
    </row>
    <row r="584" spans="1:1" x14ac:dyDescent="0.25">
      <c r="A584" t="s">
        <v>124</v>
      </c>
    </row>
    <row r="585" spans="1:1" x14ac:dyDescent="0.25">
      <c r="A585" t="s">
        <v>125</v>
      </c>
    </row>
    <row r="586" spans="1:1" x14ac:dyDescent="0.25">
      <c r="A586" t="s">
        <v>126</v>
      </c>
    </row>
    <row r="587" spans="1:1" x14ac:dyDescent="0.25">
      <c r="A587" t="s">
        <v>127</v>
      </c>
    </row>
    <row r="588" spans="1:1" x14ac:dyDescent="0.25">
      <c r="A588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D4"/>
  <sheetViews>
    <sheetView tabSelected="1" workbookViewId="0">
      <selection activeCell="I2" sqref="I2"/>
    </sheetView>
  </sheetViews>
  <sheetFormatPr defaultRowHeight="15" x14ac:dyDescent="0.25"/>
  <cols>
    <col min="1" max="2" width="11.140625" bestFit="1" customWidth="1"/>
    <col min="4" max="5" width="21.140625" bestFit="1" customWidth="1"/>
    <col min="6" max="6" width="52.42578125" bestFit="1" customWidth="1"/>
    <col min="7" max="8" width="10.28515625" bestFit="1" customWidth="1"/>
    <col min="9" max="10" width="6.5703125" bestFit="1" customWidth="1"/>
    <col min="11" max="16" width="4.42578125" bestFit="1" customWidth="1"/>
    <col min="17" max="17" width="3.85546875" bestFit="1" customWidth="1"/>
    <col min="18" max="28" width="4.42578125" bestFit="1" customWidth="1"/>
    <col min="29" max="30" width="4.85546875" bestFit="1" customWidth="1"/>
  </cols>
  <sheetData>
    <row r="1" spans="1:30" x14ac:dyDescent="0.25">
      <c r="A1" t="s">
        <v>133</v>
      </c>
      <c r="B1" s="4" t="s">
        <v>8</v>
      </c>
      <c r="C1" s="4" t="s">
        <v>9</v>
      </c>
      <c r="D1" s="4" t="s">
        <v>11</v>
      </c>
      <c r="E1" s="4" t="s">
        <v>10</v>
      </c>
      <c r="F1" s="4"/>
      <c r="G1" s="4" t="s">
        <v>36</v>
      </c>
      <c r="H1" s="4" t="s">
        <v>37</v>
      </c>
      <c r="I1" s="4" t="s">
        <v>12</v>
      </c>
      <c r="J1" s="4" t="s">
        <v>13</v>
      </c>
      <c r="K1" s="4" t="s">
        <v>16</v>
      </c>
      <c r="L1" s="4" t="s">
        <v>17</v>
      </c>
      <c r="M1" s="4" t="s">
        <v>18</v>
      </c>
      <c r="N1" s="4" t="s">
        <v>19</v>
      </c>
      <c r="O1" s="4" t="s">
        <v>20</v>
      </c>
      <c r="P1" s="4" t="s">
        <v>21</v>
      </c>
      <c r="Q1" s="4" t="s">
        <v>22</v>
      </c>
      <c r="R1" s="4" t="s">
        <v>23</v>
      </c>
      <c r="S1" s="4" t="s">
        <v>24</v>
      </c>
      <c r="T1" s="4" t="s">
        <v>25</v>
      </c>
      <c r="U1" s="4" t="s">
        <v>26</v>
      </c>
      <c r="V1" s="4" t="s">
        <v>27</v>
      </c>
      <c r="W1" s="4" t="s">
        <v>28</v>
      </c>
      <c r="X1" s="4" t="s">
        <v>29</v>
      </c>
      <c r="Y1" s="4" t="s">
        <v>30</v>
      </c>
      <c r="Z1" s="4" t="s">
        <v>31</v>
      </c>
      <c r="AA1" s="4" t="s">
        <v>32</v>
      </c>
      <c r="AB1" s="4" t="s">
        <v>33</v>
      </c>
      <c r="AC1" s="5" t="s">
        <v>34</v>
      </c>
      <c r="AD1" s="5" t="s">
        <v>35</v>
      </c>
    </row>
    <row r="2" spans="1:30" x14ac:dyDescent="0.25">
      <c r="A2" t="str">
        <f>Черновик!A16</f>
        <v>15.08. 10:40</v>
      </c>
      <c r="B2" s="2" t="str">
        <f>LEFT($A2,5)</f>
        <v>15.08</v>
      </c>
      <c r="C2" s="3" t="str">
        <f>RIGHT($A2,5)</f>
        <v>10:40</v>
      </c>
      <c r="D2" s="1" t="str">
        <f>Черновик!A$17</f>
        <v>Колорадо Рокис</v>
      </c>
      <c r="E2" s="1" t="str">
        <f>Черновик!A$18</f>
        <v>Техас Рейнджерс</v>
      </c>
      <c r="F2" s="1" t="str">
        <f>Черновик!A43</f>
        <v>Питчеры: Bard D. [COL] (П, 1-1), Lynn L. [TEX] (В, 3-0)</v>
      </c>
      <c r="G2" s="1" t="str">
        <f>MID(SUBSTITUTE(F2,LEFTB(F2,SEARCH(": ",F2)+1),""),1,SEARCH("[",SUBSTITUTE(F2,LEFTB(F2,SEARCH(": ",F2)+1),""))-1)</f>
        <v xml:space="preserve">Bard D. </v>
      </c>
      <c r="H2" s="1" t="str">
        <f>MID(TRIM(SUBSTITUTE(F2,LEFTB(F2,SEARCH("), ",F2)+1),"")),1,SEARCH("[",TRIM(SUBSTITUTE(F2,LEFTB(F2,SEARCH("), ",F2)+1),"")))-1)</f>
        <v xml:space="preserve">Lynn L. </v>
      </c>
      <c r="I2" s="1">
        <f ca="1">IFERROR(INDEX(Черновик!$A:$A,ROW(INDIRECT(ADDRESS(MATCH(Таблица!$E2,Черновик!$A:$A,0)+1,1)))),"")</f>
        <v>2</v>
      </c>
      <c r="J2" s="1">
        <f ca="1">IFERROR(INDEX(Черновик!$A:$A,ROW(INDIRECT(ADDRESS(MATCH(Таблица!$E2,Черновик!$A:$A,0)+2,1)))),"")</f>
        <v>3</v>
      </c>
      <c r="K2" s="1">
        <f ca="1">IFERROR(INDEX(Черновик!$A:$A,ROW(INDIRECT(ADDRESS(MATCH(Таблица!$E2,Черновик!$A:$A,0)+3,1)))),"")</f>
        <v>1</v>
      </c>
      <c r="L2" s="1">
        <f ca="1">IFERROR(INDEX(Черновик!$A:$A,ROW(INDIRECT(ADDRESS(MATCH(Таблица!$E2,Черновик!$A:$A,0)+4,1)))),"")</f>
        <v>0</v>
      </c>
      <c r="M2" s="1">
        <f ca="1">IFERROR(INDEX(Черновик!$A:$A,ROW(INDIRECT(ADDRESS(MATCH(Таблица!$E2,Черновик!$A:$A,0)+5,1)))),"")</f>
        <v>0</v>
      </c>
      <c r="N2" s="1">
        <f ca="1">IFERROR(INDEX(Черновик!$A:$A,ROW(INDIRECT(ADDRESS(MATCH(Таблица!$E2,Черновик!$A:$A,0)+6,1)))),"")</f>
        <v>0</v>
      </c>
      <c r="O2" s="1">
        <f ca="1">IFERROR(INDEX(Черновик!$A:$A,ROW(INDIRECT(ADDRESS(MATCH(Таблица!$E2,Черновик!$A:$A,0)+7,1)))),"")</f>
        <v>0</v>
      </c>
      <c r="P2" s="1">
        <f ca="1">IFERROR(INDEX(Черновик!$A:$A,ROW(INDIRECT(ADDRESS(MATCH(Таблица!$E2,Черновик!$A:$A,0)+8,1)))),"")</f>
        <v>0</v>
      </c>
      <c r="Q2" s="1">
        <f ca="1">IFERROR(INDEX(Черновик!$A:$A,ROW(INDIRECT(ADDRESS(MATCH(Таблица!$E2,Черновик!$A:$A,0)+9,1)))),"")</f>
        <v>0</v>
      </c>
      <c r="R2" s="1">
        <f ca="1">IFERROR(INDEX(Черновик!$A:$A,ROW(INDIRECT(ADDRESS(MATCH(Таблица!$E2,Черновик!$A:$A,0)+10,1)))),"")</f>
        <v>0</v>
      </c>
      <c r="S2" s="1">
        <f ca="1">IFERROR(INDEX(Черновик!$A:$A,ROW(INDIRECT(ADDRESS(MATCH(Таблица!$E2,Черновик!$A:$A,0)+11,1)))),"")</f>
        <v>0</v>
      </c>
      <c r="T2" s="1">
        <f ca="1">IFERROR(INDEX(Черновик!$A:$A,ROW(INDIRECT(ADDRESS(MATCH(Таблица!$E2,Черновик!$A:$A,0)+12,1)))),"")</f>
        <v>1</v>
      </c>
      <c r="U2" s="1">
        <f ca="1">IFERROR(INDEX(Черновик!$A:$A,ROW(INDIRECT(ADDRESS(MATCH(Таблица!$E2,Черновик!$A:$A,0)+13,1)))),"")</f>
        <v>1</v>
      </c>
      <c r="V2" s="1">
        <f ca="1">IFERROR(INDEX(Черновик!$A:$A,ROW(INDIRECT(ADDRESS(MATCH(Таблица!$E2,Черновик!$A:$A,0)+14,1)))),"")</f>
        <v>0</v>
      </c>
      <c r="W2" s="1">
        <f ca="1">IFERROR(INDEX(Черновик!$A:$A,ROW(INDIRECT(ADDRESS(MATCH(Таблица!$E2,Черновик!$A:$A,0)+15,1)))),"")</f>
        <v>0</v>
      </c>
      <c r="X2" s="1">
        <f ca="1">IFERROR(INDEX(Черновик!$A:$A,ROW(INDIRECT(ADDRESS(MATCH(Таблица!$E2,Черновик!$A:$A,0)+16,1)))),"")</f>
        <v>1</v>
      </c>
      <c r="Y2" s="1">
        <f ca="1">IFERROR(INDEX(Черновик!$A:$A,ROW(INDIRECT(ADDRESS(MATCH(Таблица!$E2,Черновик!$A:$A,0)+17,1)))),"")</f>
        <v>0</v>
      </c>
      <c r="Z2" s="1">
        <f ca="1">IFERROR(INDEX(Черновик!$A:$A,ROW(INDIRECT(ADDRESS(MATCH(Таблица!$E2,Черновик!$A:$A,0)+18,1)))),"")</f>
        <v>1</v>
      </c>
      <c r="AA2" s="1" t="str">
        <f ca="1">IFERROR(INDEX(Черновик!$A:$A,ROW(INDIRECT(ADDRESS(MATCH(Таблица!$E2,Черновик!$A:$A,0)+19,1)))),"")</f>
        <v>X</v>
      </c>
      <c r="AB2" s="1">
        <f ca="1">IFERROR(INDEX(Черновик!$A:$A,ROW(INDIRECT(ADDRESS(MATCH(Таблица!$E2,Черновик!$A:$A,0)+20,1)))),"")</f>
        <v>0</v>
      </c>
      <c r="AC2" s="1"/>
      <c r="AD2" s="1"/>
    </row>
    <row r="3" spans="1:30" x14ac:dyDescent="0.25">
      <c r="A3" t="str">
        <f>Черновик!A44</f>
        <v>13.08. 08:37</v>
      </c>
      <c r="B3" s="2" t="str">
        <f t="shared" ref="B3:B4" si="0">LEFT($A3,5)</f>
        <v>13.08</v>
      </c>
      <c r="C3" s="3" t="str">
        <f t="shared" ref="C3:C4" si="1">RIGHT($A3,5)</f>
        <v>08:37</v>
      </c>
      <c r="D3" s="1" t="str">
        <f>Черновик!A$45</f>
        <v>Торонто Блю Джейс</v>
      </c>
      <c r="E3" s="1" t="str">
        <f>Черновик!A$46</f>
        <v>Майами Марлинс</v>
      </c>
      <c r="F3" s="1" t="str">
        <f>Черновик!A73</f>
        <v>Питчеры: Dolis R. [TOR] (П, 0-1), Kintzler B. [MIA] (В, 1-0)</v>
      </c>
      <c r="G3" s="1" t="str">
        <f t="shared" ref="G3:G4" si="2">MID(SUBSTITUTE(F3,LEFTB(F3,SEARCH(": ",F3)+1),""),1,SEARCH("[",SUBSTITUTE(F3,LEFTB(F3,SEARCH(": ",F3)+1),""))-1)</f>
        <v xml:space="preserve">Dolis R. </v>
      </c>
      <c r="H3" s="1" t="str">
        <f t="shared" ref="H3:H4" si="3">MID(TRIM(SUBSTITUTE(F3,LEFTB(F3,SEARCH("), ",F3)+1),"")),1,SEARCH("[",TRIM(SUBSTITUTE(F3,LEFTB(F3,SEARCH("), ",F3)+1),"")))-1)</f>
        <v xml:space="preserve">Kintzler B. </v>
      </c>
      <c r="I3" s="1">
        <f ca="1">IFERROR(INDEX(Черновик!$A:$A,ROW(INDIRECT(ADDRESS(MATCH(Таблица!$E3,Черновик!$A:$A,0)+1,1)))),"")</f>
        <v>11</v>
      </c>
      <c r="J3" s="1">
        <f ca="1">IFERROR(INDEX(Черновик!$A:$A,ROW(INDIRECT(ADDRESS(MATCH(Таблица!$E3,Черновик!$A:$A,0)+2,1)))),"")</f>
        <v>14</v>
      </c>
      <c r="K3" s="1">
        <f ca="1">IFERROR(INDEX(Черновик!$A:$A,ROW(INDIRECT(ADDRESS(MATCH(Таблица!$E3,Черновик!$A:$A,0)+3,1)))),"")</f>
        <v>0</v>
      </c>
      <c r="L3" s="1">
        <f ca="1">IFERROR(INDEX(Черновик!$A:$A,ROW(INDIRECT(ADDRESS(MATCH(Таблица!$E3,Черновик!$A:$A,0)+4,1)))),"")</f>
        <v>3</v>
      </c>
      <c r="M3" s="1">
        <f ca="1">IFERROR(INDEX(Черновик!$A:$A,ROW(INDIRECT(ADDRESS(MATCH(Таблица!$E3,Черновик!$A:$A,0)+5,1)))),"")</f>
        <v>0</v>
      </c>
      <c r="N3" s="1">
        <f ca="1">IFERROR(INDEX(Черновик!$A:$A,ROW(INDIRECT(ADDRESS(MATCH(Таблица!$E3,Черновик!$A:$A,0)+6,1)))),"")</f>
        <v>0</v>
      </c>
      <c r="O3" s="1">
        <f ca="1">IFERROR(INDEX(Черновик!$A:$A,ROW(INDIRECT(ADDRESS(MATCH(Таблица!$E3,Черновик!$A:$A,0)+7,1)))),"")</f>
        <v>2</v>
      </c>
      <c r="P3" s="1">
        <f ca="1">IFERROR(INDEX(Черновик!$A:$A,ROW(INDIRECT(ADDRESS(MATCH(Таблица!$E3,Черновик!$A:$A,0)+8,1)))),"")</f>
        <v>5</v>
      </c>
      <c r="Q3" s="1">
        <f ca="1">IFERROR(INDEX(Черновик!$A:$A,ROW(INDIRECT(ADDRESS(MATCH(Таблица!$E3,Черновик!$A:$A,0)+9,1)))),"")</f>
        <v>2</v>
      </c>
      <c r="R3" s="1">
        <f ca="1">IFERROR(INDEX(Черновик!$A:$A,ROW(INDIRECT(ADDRESS(MATCH(Таблица!$E3,Черновик!$A:$A,0)+10,1)))),"")</f>
        <v>0</v>
      </c>
      <c r="S3" s="1">
        <f ca="1">IFERROR(INDEX(Черновик!$A:$A,ROW(INDIRECT(ADDRESS(MATCH(Таблица!$E3,Черновик!$A:$A,0)+11,1)))),"")</f>
        <v>2</v>
      </c>
      <c r="T3" s="1">
        <f ca="1">IFERROR(INDEX(Черновик!$A:$A,ROW(INDIRECT(ADDRESS(MATCH(Таблица!$E3,Черновик!$A:$A,0)+12,1)))),"")</f>
        <v>3</v>
      </c>
      <c r="U3" s="1">
        <f ca="1">IFERROR(INDEX(Черновик!$A:$A,ROW(INDIRECT(ADDRESS(MATCH(Таблица!$E3,Черновик!$A:$A,0)+13,1)))),"")</f>
        <v>2</v>
      </c>
      <c r="V3" s="1">
        <f ca="1">IFERROR(INDEX(Черновик!$A:$A,ROW(INDIRECT(ADDRESS(MATCH(Таблица!$E3,Черновик!$A:$A,0)+14,1)))),"")</f>
        <v>0</v>
      </c>
      <c r="W3" s="1">
        <f ca="1">IFERROR(INDEX(Черновик!$A:$A,ROW(INDIRECT(ADDRESS(MATCH(Таблица!$E3,Черновик!$A:$A,0)+15,1)))),"")</f>
        <v>1</v>
      </c>
      <c r="X3" s="1">
        <f ca="1">IFERROR(INDEX(Черновик!$A:$A,ROW(INDIRECT(ADDRESS(MATCH(Таблица!$E3,Черновик!$A:$A,0)+16,1)))),"")</f>
        <v>0</v>
      </c>
      <c r="Y3" s="1">
        <f ca="1">IFERROR(INDEX(Черновик!$A:$A,ROW(INDIRECT(ADDRESS(MATCH(Таблица!$E3,Черновик!$A:$A,0)+17,1)))),"")</f>
        <v>2</v>
      </c>
      <c r="Z3" s="1">
        <f ca="1">IFERROR(INDEX(Черновик!$A:$A,ROW(INDIRECT(ADDRESS(MATCH(Таблица!$E3,Черновик!$A:$A,0)+18,1)))),"")</f>
        <v>0</v>
      </c>
      <c r="AA3" s="1">
        <f ca="1">IFERROR(INDEX(Черновик!$A:$A,ROW(INDIRECT(ADDRESS(MATCH(Таблица!$E3,Черновик!$A:$A,0)+19,1)))),"")</f>
        <v>0</v>
      </c>
      <c r="AB3" s="1">
        <f ca="1">IFERROR(INDEX(Черновик!$A:$A,ROW(INDIRECT(ADDRESS(MATCH(Таблица!$E3,Черновик!$A:$A,0)+20,1)))),"")</f>
        <v>0</v>
      </c>
      <c r="AC3" s="1"/>
      <c r="AD3" s="1"/>
    </row>
    <row r="4" spans="1:30" x14ac:dyDescent="0.25">
      <c r="A4" t="str">
        <f>Черновик!A74</f>
        <v>10.08. 06:00</v>
      </c>
      <c r="B4" s="2" t="str">
        <f t="shared" si="0"/>
        <v>10.08</v>
      </c>
      <c r="C4" s="3" t="str">
        <f t="shared" si="1"/>
        <v>06:00</v>
      </c>
      <c r="D4" s="1" t="str">
        <f>Черновик!A$75</f>
        <v>Филадельфия Филлис</v>
      </c>
      <c r="E4" s="1" t="str">
        <f>Черновик!A$76</f>
        <v>Атланта Брейвс</v>
      </c>
      <c r="F4" s="1" t="str">
        <f>Черновик!A97</f>
        <v>Питчеры: Howard S. [PHI] (П, 0-1), Fried M. [ATL] (В, 3-0)</v>
      </c>
      <c r="G4" s="1" t="str">
        <f t="shared" si="2"/>
        <v xml:space="preserve">Howard S. </v>
      </c>
      <c r="H4" s="1" t="str">
        <f t="shared" si="3"/>
        <v xml:space="preserve">Fried M. </v>
      </c>
      <c r="I4" s="1">
        <f ca="1">IFERROR(INDEX(Черновик!$A:$A,ROW(INDIRECT(ADDRESS(MATCH(Таблица!$E4,Черновик!$A:$A,0)+1,1)))),"")</f>
        <v>0</v>
      </c>
      <c r="J4" s="1">
        <f ca="1">IFERROR(INDEX(Черновик!$A:$A,ROW(INDIRECT(ADDRESS(MATCH(Таблица!$E4,Черновик!$A:$A,0)+2,1)))),"")</f>
        <v>8</v>
      </c>
      <c r="K4" s="1">
        <f ca="1">IFERROR(INDEX(Черновик!$A:$A,ROW(INDIRECT(ADDRESS(MATCH(Таблица!$E4,Черновик!$A:$A,0)+3,1)))),"")</f>
        <v>0</v>
      </c>
      <c r="L4" s="1">
        <f ca="1">IFERROR(INDEX(Черновик!$A:$A,ROW(INDIRECT(ADDRESS(MATCH(Таблица!$E4,Черновик!$A:$A,0)+4,1)))),"")</f>
        <v>0</v>
      </c>
      <c r="M4" s="1">
        <f ca="1">IFERROR(INDEX(Черновик!$A:$A,ROW(INDIRECT(ADDRESS(MATCH(Таблица!$E4,Черновик!$A:$A,0)+5,1)))),"")</f>
        <v>0</v>
      </c>
      <c r="N4" s="1">
        <f ca="1">IFERROR(INDEX(Черновик!$A:$A,ROW(INDIRECT(ADDRESS(MATCH(Таблица!$E4,Черновик!$A:$A,0)+6,1)))),"")</f>
        <v>0</v>
      </c>
      <c r="O4" s="1">
        <f ca="1">IFERROR(INDEX(Черновик!$A:$A,ROW(INDIRECT(ADDRESS(MATCH(Таблица!$E4,Черновик!$A:$A,0)+7,1)))),"")</f>
        <v>0</v>
      </c>
      <c r="P4" s="1">
        <f ca="1">IFERROR(INDEX(Черновик!$A:$A,ROW(INDIRECT(ADDRESS(MATCH(Таблица!$E4,Черновик!$A:$A,0)+8,1)))),"")</f>
        <v>2</v>
      </c>
      <c r="Q4" s="1">
        <f ca="1">IFERROR(INDEX(Черновик!$A:$A,ROW(INDIRECT(ADDRESS(MATCH(Таблица!$E4,Черновик!$A:$A,0)+9,1)))),"")</f>
        <v>0</v>
      </c>
      <c r="R4" s="1">
        <f ca="1">IFERROR(INDEX(Черновик!$A:$A,ROW(INDIRECT(ADDRESS(MATCH(Таблица!$E4,Черновик!$A:$A,0)+10,1)))),"")</f>
        <v>0</v>
      </c>
      <c r="S4" s="1">
        <f ca="1">IFERROR(INDEX(Черновик!$A:$A,ROW(INDIRECT(ADDRESS(MATCH(Таблица!$E4,Черновик!$A:$A,0)+11,1)))),"")</f>
        <v>0</v>
      </c>
      <c r="T4" s="1">
        <f ca="1">IFERROR(INDEX(Черновик!$A:$A,ROW(INDIRECT(ADDRESS(MATCH(Таблица!$E4,Черновик!$A:$A,0)+12,1)))),"")</f>
        <v>2</v>
      </c>
      <c r="U4" s="1">
        <f ca="1">IFERROR(INDEX(Черновик!$A:$A,ROW(INDIRECT(ADDRESS(MATCH(Таблица!$E4,Черновик!$A:$A,0)+13,1)))),"")</f>
        <v>0</v>
      </c>
      <c r="V4" s="1">
        <f ca="1">IFERROR(INDEX(Черновик!$A:$A,ROW(INDIRECT(ADDRESS(MATCH(Таблица!$E4,Черновик!$A:$A,0)+14,1)))),"")</f>
        <v>4</v>
      </c>
      <c r="W4" s="1">
        <f ca="1">IFERROR(INDEX(Черновик!$A:$A,ROW(INDIRECT(ADDRESS(MATCH(Таблица!$E4,Черновик!$A:$A,0)+15,1)))),"")</f>
        <v>0</v>
      </c>
      <c r="X4" s="1">
        <f ca="1">IFERROR(INDEX(Черновик!$A:$A,ROW(INDIRECT(ADDRESS(MATCH(Таблица!$E4,Черновик!$A:$A,0)+16,1)))),"")</f>
        <v>0</v>
      </c>
      <c r="Y4" s="1"/>
      <c r="Z4" s="1"/>
      <c r="AA4" s="1"/>
      <c r="AB4" s="1"/>
      <c r="AC4" s="1"/>
      <c r="AD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Черновик</vt:lpstr>
      <vt:lpstr>Лист6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2020-08-15T05:12:35Z</dcterms:modified>
</cp:coreProperties>
</file>