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145" windowHeight="1018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AL19" i="5" l="1"/>
  <c r="AP18" i="5"/>
  <c r="AL18" i="5"/>
  <c r="AK18" i="5"/>
  <c r="AO17" i="5"/>
  <c r="AI17" i="5"/>
  <c r="AO16" i="5"/>
  <c r="AI16" i="5"/>
  <c r="AO15" i="5"/>
  <c r="AI15" i="5"/>
  <c r="AO14" i="5"/>
  <c r="AI14" i="5"/>
  <c r="AO13" i="5"/>
  <c r="AI13" i="5"/>
  <c r="AO12" i="5"/>
  <c r="AI12" i="5"/>
  <c r="AO11" i="5"/>
  <c r="AI11" i="5"/>
  <c r="AO10" i="5"/>
  <c r="AI10" i="5"/>
  <c r="AO9" i="5"/>
  <c r="AI9" i="5"/>
  <c r="AO8" i="5"/>
  <c r="AI8" i="5"/>
  <c r="AO7" i="5"/>
  <c r="AI7" i="5"/>
  <c r="AO6" i="5"/>
  <c r="AO18" i="5" s="1"/>
  <c r="AI6" i="5"/>
  <c r="AM6" i="5" l="1"/>
  <c r="AN15" i="5" s="1"/>
  <c r="AM8" i="5"/>
  <c r="AM10" i="5"/>
  <c r="AM12" i="5"/>
  <c r="AM14" i="5"/>
  <c r="AM16" i="5"/>
  <c r="AM7" i="5"/>
  <c r="AM9" i="5"/>
  <c r="AM11" i="5"/>
  <c r="AM13" i="5"/>
  <c r="AM15" i="5"/>
  <c r="AM17" i="5"/>
  <c r="AN16" i="5"/>
  <c r="AN12" i="5"/>
  <c r="AN8" i="5"/>
  <c r="AI18" i="5"/>
  <c r="AN9" i="5" l="1"/>
  <c r="AN13" i="5"/>
  <c r="AN17" i="5"/>
  <c r="AN18" i="5" s="1"/>
  <c r="AN6" i="5"/>
  <c r="AN10" i="5"/>
  <c r="AN14" i="5"/>
  <c r="AN7" i="5"/>
  <c r="AN11" i="5"/>
</calcChain>
</file>

<file path=xl/comments1.xml><?xml version="1.0" encoding="utf-8"?>
<comments xmlns="http://schemas.openxmlformats.org/spreadsheetml/2006/main">
  <authors>
    <author>Дмитрий</author>
  </authors>
  <commentList>
    <comment ref="AI6" authorId="0">
      <text>
        <r>
          <rPr>
            <sz val="9"/>
            <color indexed="81"/>
            <rFont val="Tahoma"/>
            <family val="2"/>
            <charset val="204"/>
          </rPr>
          <t xml:space="preserve">Должно быть 136,0 из графы АР
</t>
        </r>
      </text>
    </comment>
  </commentList>
</comments>
</file>

<file path=xl/sharedStrings.xml><?xml version="1.0" encoding="utf-8"?>
<sst xmlns="http://schemas.openxmlformats.org/spreadsheetml/2006/main" count="79" uniqueCount="33">
  <si>
    <t>Таб №</t>
  </si>
  <si>
    <t>Ф.И.О.</t>
  </si>
  <si>
    <t>Месяц</t>
  </si>
  <si>
    <t>Календарные дни месяца</t>
  </si>
  <si>
    <t>Часы работы за месяц</t>
  </si>
  <si>
    <t>ОТ, ПМ, Б, У</t>
  </si>
  <si>
    <t>Отклонение от нормы</t>
  </si>
  <si>
    <t>Норма по ПФРВ</t>
  </si>
  <si>
    <t>Норма среднемесячная</t>
  </si>
  <si>
    <t>всего по графику</t>
  </si>
  <si>
    <t>из них</t>
  </si>
  <si>
    <t>за месяц</t>
  </si>
  <si>
    <t>с начала учет. периода</t>
  </si>
  <si>
    <t>ночных</t>
  </si>
  <si>
    <t>праздничных</t>
  </si>
  <si>
    <t>часы / дни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</si>
  <si>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</si>
  <si>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</si>
  <si>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</si>
  <si>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</si>
  <si>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</si>
  <si>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</si>
  <si>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</si>
  <si>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</si>
  <si>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От</t>
  </si>
  <si>
    <t>сентябрь</t>
  </si>
  <si>
    <t>в</t>
  </si>
  <si>
    <t>октябрь</t>
  </si>
  <si>
    <t>ПП</t>
  </si>
  <si>
    <t>Ви</t>
  </si>
  <si>
    <t>ноябрь</t>
  </si>
  <si>
    <t>декабрь</t>
  </si>
  <si>
    <r>
      <t xml:space="preserve">Здравствуйте!!!!! Не сможете ли помочь с </t>
    </r>
    <r>
      <rPr>
        <u/>
        <sz val="14"/>
        <color theme="1"/>
        <rFont val="Times New Roman"/>
        <family val="1"/>
        <charset val="204"/>
      </rPr>
      <t>корректировкой</t>
    </r>
    <r>
      <rPr>
        <sz val="14"/>
        <color theme="1"/>
        <rFont val="Times New Roman"/>
        <family val="1"/>
        <charset val="204"/>
      </rPr>
      <t xml:space="preserve"> формулы в графе AI. Если человек не работал (</t>
    </r>
    <r>
      <rPr>
        <sz val="14"/>
        <color rgb="FFFF0000"/>
        <rFont val="Times New Roman"/>
        <family val="1"/>
        <charset val="204"/>
      </rPr>
      <t xml:space="preserve">пустые ячейки D - AH </t>
    </r>
    <r>
      <rPr>
        <sz val="14"/>
        <color theme="1"/>
        <rFont val="Times New Roman"/>
        <family val="1"/>
        <charset val="204"/>
      </rPr>
      <t>) январь-июль в графе AI должно стоять норма среднемесячная (из графы АP), а если работал (</t>
    </r>
    <r>
      <rPr>
        <sz val="14"/>
        <color rgb="FFFF0000"/>
        <rFont val="Times New Roman"/>
        <family val="1"/>
        <charset val="204"/>
      </rPr>
      <t>не пустые ячейки D - AH</t>
    </r>
    <r>
      <rPr>
        <sz val="14"/>
        <color theme="1"/>
        <rFont val="Times New Roman"/>
        <family val="1"/>
        <charset val="204"/>
      </rPr>
      <t>), то формула считает как есть!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</si>
</sst>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u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53">
    <xf numFmtId="0" fontId="0" fillId="0" borderId="0" xfId="0"/>
    <xf numFmtId="0" fontId="3" fillId="0" borderId="3" xfId="3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64" fontId="3" fillId="0" borderId="3" xfId="3" applyNumberFormat="1" applyFont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3" applyNumberFormat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3" fillId="2" borderId="3" xfId="4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7" fillId="0" borderId="3" xfId="3" applyNumberFormat="1" applyFont="1" applyBorder="1" applyAlignment="1">
      <alignment horizontal="center" vertical="center"/>
    </xf>
    <xf numFmtId="164" fontId="10" fillId="5" borderId="3" xfId="5" applyNumberFormat="1" applyFont="1" applyFill="1" applyBorder="1" applyAlignment="1">
      <alignment horizontal="center" vertical="top" wrapText="1"/>
    </xf>
    <xf numFmtId="164" fontId="10" fillId="0" borderId="3" xfId="5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4" xfId="1" applyFont="1" applyBorder="1" applyAlignment="1">
      <alignment horizontal="center" vertical="center" textRotation="90" wrapText="1"/>
    </xf>
    <xf numFmtId="0" fontId="2" fillId="0" borderId="5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textRotation="90" wrapText="1"/>
    </xf>
    <xf numFmtId="0" fontId="2" fillId="0" borderId="2" xfId="1" applyNumberFormat="1" applyFont="1" applyFill="1" applyBorder="1" applyAlignment="1">
      <alignment horizontal="center" vertical="center" textRotation="90" wrapText="1"/>
    </xf>
    <xf numFmtId="0" fontId="2" fillId="0" borderId="4" xfId="1" applyNumberFormat="1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1" fontId="3" fillId="0" borderId="3" xfId="3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64" fontId="3" fillId="2" borderId="3" xfId="4" applyNumberFormat="1" applyFont="1" applyFill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3" applyNumberFormat="1" applyFont="1" applyFill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/>
    </xf>
    <xf numFmtId="164" fontId="3" fillId="0" borderId="3" xfId="4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shrinkToFit="1"/>
    </xf>
    <xf numFmtId="164" fontId="2" fillId="3" borderId="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5"/>
    <cellStyle name="Обычный_GR_prsn" xfId="4"/>
    <cellStyle name="Обычный_ВАХТА 2012  для работников ус5  (16.12.11)" xfId="1"/>
    <cellStyle name="Обычный_Копия График работы персонала УС5 на 2011год" xfId="3"/>
  </cellStyles>
  <dxfs count="4"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P28"/>
  <sheetViews>
    <sheetView tabSelected="1" topLeftCell="C1" workbookViewId="0">
      <selection activeCell="I20" sqref="I20:AB28"/>
    </sheetView>
  </sheetViews>
  <sheetFormatPr defaultRowHeight="15" x14ac:dyDescent="0.25"/>
  <cols>
    <col min="1" max="1" width="4.5703125" customWidth="1"/>
    <col min="2" max="2" width="5.28515625" customWidth="1"/>
    <col min="3" max="3" width="12.5703125" customWidth="1"/>
    <col min="4" max="34" width="4.7109375" customWidth="1"/>
    <col min="35" max="35" width="9.7109375" customWidth="1"/>
    <col min="36" max="36" width="6.7109375" customWidth="1"/>
    <col min="37" max="37" width="7.7109375" customWidth="1"/>
    <col min="38" max="39" width="6.7109375" customWidth="1"/>
    <col min="40" max="40" width="8.42578125" customWidth="1"/>
    <col min="41" max="41" width="6.7109375" customWidth="1"/>
    <col min="42" max="42" width="9" customWidth="1"/>
  </cols>
  <sheetData>
    <row r="2" spans="1:42" ht="15.75" thickBot="1" x14ac:dyDescent="0.3"/>
    <row r="3" spans="1:42" x14ac:dyDescent="0.25">
      <c r="A3" s="23" t="s">
        <v>0</v>
      </c>
      <c r="B3" s="26" t="s">
        <v>1</v>
      </c>
      <c r="C3" s="29" t="s">
        <v>2</v>
      </c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1" t="s">
        <v>4</v>
      </c>
      <c r="AJ3" s="41"/>
      <c r="AK3" s="41"/>
      <c r="AL3" s="42" t="s">
        <v>5</v>
      </c>
      <c r="AM3" s="43" t="s">
        <v>6</v>
      </c>
      <c r="AN3" s="43"/>
      <c r="AO3" s="44" t="s">
        <v>7</v>
      </c>
      <c r="AP3" s="45" t="s">
        <v>8</v>
      </c>
    </row>
    <row r="4" spans="1:42" x14ac:dyDescent="0.25">
      <c r="A4" s="24"/>
      <c r="B4" s="27"/>
      <c r="C4" s="2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6" t="s">
        <v>9</v>
      </c>
      <c r="AJ4" s="47" t="s">
        <v>10</v>
      </c>
      <c r="AK4" s="47"/>
      <c r="AL4" s="42"/>
      <c r="AM4" s="43" t="s">
        <v>11</v>
      </c>
      <c r="AN4" s="48" t="s">
        <v>12</v>
      </c>
      <c r="AO4" s="44"/>
      <c r="AP4" s="45"/>
    </row>
    <row r="5" spans="1:42" ht="30.75" thickBot="1" x14ac:dyDescent="0.3">
      <c r="A5" s="25"/>
      <c r="B5" s="28"/>
      <c r="C5" s="29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  <c r="S5" s="13">
        <v>16</v>
      </c>
      <c r="T5" s="13">
        <v>17</v>
      </c>
      <c r="U5" s="13">
        <v>18</v>
      </c>
      <c r="V5" s="13">
        <v>19</v>
      </c>
      <c r="W5" s="13">
        <v>20</v>
      </c>
      <c r="X5" s="13">
        <v>21</v>
      </c>
      <c r="Y5" s="13">
        <v>22</v>
      </c>
      <c r="Z5" s="13">
        <v>23</v>
      </c>
      <c r="AA5" s="13">
        <v>24</v>
      </c>
      <c r="AB5" s="13">
        <v>25</v>
      </c>
      <c r="AC5" s="13">
        <v>26</v>
      </c>
      <c r="AD5" s="13">
        <v>27</v>
      </c>
      <c r="AE5" s="13">
        <v>28</v>
      </c>
      <c r="AF5" s="13">
        <v>29</v>
      </c>
      <c r="AG5" s="13">
        <v>30</v>
      </c>
      <c r="AH5" s="13">
        <v>31</v>
      </c>
      <c r="AI5" s="46"/>
      <c r="AJ5" s="14" t="s">
        <v>13</v>
      </c>
      <c r="AK5" s="14" t="s">
        <v>14</v>
      </c>
      <c r="AL5" s="1" t="s">
        <v>15</v>
      </c>
      <c r="AM5" s="43"/>
      <c r="AN5" s="48"/>
      <c r="AO5" s="44"/>
      <c r="AP5" s="45"/>
    </row>
    <row r="6" spans="1:42" ht="15" customHeight="1" x14ac:dyDescent="0.25">
      <c r="A6" s="30"/>
      <c r="B6" s="33"/>
      <c r="C6" s="15" t="s">
        <v>16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20">
        <f t="shared" ref="AI6:AI17" si="0">SUMPRODUCT(--TEXT(SUBSTITUTE(SUBSTITUTE(D6:AH6,"7,5/4",11.5),"н",),"0,00;;;\0"))</f>
        <v>0</v>
      </c>
      <c r="AJ6" s="3"/>
      <c r="AK6" s="4"/>
      <c r="AL6" s="5"/>
      <c r="AM6" s="6">
        <f t="shared" ref="AM6:AM17" si="1">AI6-AO6</f>
        <v>-136</v>
      </c>
      <c r="AN6" s="16">
        <f>SUM($AM$1:AM6)</f>
        <v>-136</v>
      </c>
      <c r="AO6" s="5">
        <f t="shared" ref="AO6:AO17" si="2">AP6-AL6</f>
        <v>136</v>
      </c>
      <c r="AP6" s="21">
        <v>136</v>
      </c>
    </row>
    <row r="7" spans="1:42" ht="15" customHeight="1" x14ac:dyDescent="0.25">
      <c r="A7" s="31"/>
      <c r="B7" s="34"/>
      <c r="C7" s="2" t="s">
        <v>17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20">
        <f t="shared" si="0"/>
        <v>0</v>
      </c>
      <c r="AJ7" s="3"/>
      <c r="AK7" s="4"/>
      <c r="AL7" s="5"/>
      <c r="AM7" s="6">
        <f t="shared" si="1"/>
        <v>-152</v>
      </c>
      <c r="AN7" s="7">
        <f>SUM($AM$1:AM7)</f>
        <v>-288</v>
      </c>
      <c r="AO7" s="5">
        <f t="shared" si="2"/>
        <v>152</v>
      </c>
      <c r="AP7" s="21">
        <v>152</v>
      </c>
    </row>
    <row r="8" spans="1:42" ht="15" customHeight="1" x14ac:dyDescent="0.25">
      <c r="A8" s="31"/>
      <c r="B8" s="35"/>
      <c r="C8" s="2" t="s">
        <v>18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20">
        <f t="shared" si="0"/>
        <v>0</v>
      </c>
      <c r="AJ8" s="3"/>
      <c r="AK8" s="4"/>
      <c r="AL8" s="5"/>
      <c r="AM8" s="6">
        <f t="shared" si="1"/>
        <v>-153.1</v>
      </c>
      <c r="AN8" s="7">
        <f>SUM($AM$1:AM8)</f>
        <v>-441.1</v>
      </c>
      <c r="AO8" s="5">
        <f t="shared" si="2"/>
        <v>153.1</v>
      </c>
      <c r="AP8" s="22">
        <v>153.1</v>
      </c>
    </row>
    <row r="9" spans="1:42" ht="15" customHeight="1" x14ac:dyDescent="0.25">
      <c r="A9" s="31"/>
      <c r="B9" s="36"/>
      <c r="C9" s="2" t="s">
        <v>19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20">
        <f t="shared" si="0"/>
        <v>0</v>
      </c>
      <c r="AJ9" s="3"/>
      <c r="AK9" s="4"/>
      <c r="AL9" s="5"/>
      <c r="AM9" s="6">
        <f t="shared" si="1"/>
        <v>-169.1</v>
      </c>
      <c r="AN9" s="7">
        <f>SUM($AM$1:AM9)</f>
        <v>-610.20000000000005</v>
      </c>
      <c r="AO9" s="5">
        <f t="shared" si="2"/>
        <v>169.1</v>
      </c>
      <c r="AP9" s="22">
        <v>169.1</v>
      </c>
    </row>
    <row r="10" spans="1:42" ht="15" customHeight="1" x14ac:dyDescent="0.25">
      <c r="A10" s="31"/>
      <c r="B10" s="37"/>
      <c r="C10" s="2" t="s">
        <v>20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20">
        <f t="shared" si="0"/>
        <v>0</v>
      </c>
      <c r="AJ10" s="3"/>
      <c r="AK10" s="4"/>
      <c r="AL10" s="5"/>
      <c r="AM10" s="6">
        <f t="shared" si="1"/>
        <v>-169.1</v>
      </c>
      <c r="AN10" s="7">
        <f>SUM($AM$1:AM10)</f>
        <v>-779.30000000000007</v>
      </c>
      <c r="AO10" s="5">
        <f t="shared" si="2"/>
        <v>169.1</v>
      </c>
      <c r="AP10" s="22">
        <v>169.1</v>
      </c>
    </row>
    <row r="11" spans="1:42" ht="15" customHeight="1" x14ac:dyDescent="0.25">
      <c r="A11" s="31"/>
      <c r="B11" s="8"/>
      <c r="C11" s="2" t="s">
        <v>21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20">
        <f t="shared" si="0"/>
        <v>0</v>
      </c>
      <c r="AJ11" s="3"/>
      <c r="AK11" s="4"/>
      <c r="AL11" s="5"/>
      <c r="AM11" s="6">
        <f t="shared" si="1"/>
        <v>-169.1</v>
      </c>
      <c r="AN11" s="7">
        <f>SUM($AM$1:AM11)</f>
        <v>-948.40000000000009</v>
      </c>
      <c r="AO11" s="5">
        <f t="shared" si="2"/>
        <v>169.1</v>
      </c>
      <c r="AP11" s="22">
        <v>169.1</v>
      </c>
    </row>
    <row r="12" spans="1:42" ht="15" customHeight="1" x14ac:dyDescent="0.25">
      <c r="A12" s="31"/>
      <c r="B12" s="9"/>
      <c r="C12" s="2" t="s">
        <v>22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20">
        <f t="shared" si="0"/>
        <v>0</v>
      </c>
      <c r="AJ12" s="3"/>
      <c r="AK12" s="4"/>
      <c r="AL12" s="5"/>
      <c r="AM12" s="6">
        <f t="shared" si="1"/>
        <v>-169.1</v>
      </c>
      <c r="AN12" s="7">
        <f>SUM($AM$1:AM12)</f>
        <v>-1117.5</v>
      </c>
      <c r="AO12" s="5">
        <f t="shared" si="2"/>
        <v>169.1</v>
      </c>
      <c r="AP12" s="22">
        <v>169.1</v>
      </c>
    </row>
    <row r="13" spans="1:42" ht="15" customHeight="1" x14ac:dyDescent="0.25">
      <c r="A13" s="31"/>
      <c r="B13" s="38"/>
      <c r="C13" s="2" t="s">
        <v>23</v>
      </c>
      <c r="D13" s="18">
        <v>8</v>
      </c>
      <c r="E13" s="18">
        <v>8</v>
      </c>
      <c r="F13" s="18">
        <v>8</v>
      </c>
      <c r="G13" s="18">
        <v>8</v>
      </c>
      <c r="H13" s="18">
        <v>8</v>
      </c>
      <c r="I13" s="18">
        <v>8</v>
      </c>
      <c r="J13" s="18">
        <v>8</v>
      </c>
      <c r="K13" s="18">
        <v>8</v>
      </c>
      <c r="L13" s="18">
        <v>8</v>
      </c>
      <c r="M13" s="18">
        <v>8</v>
      </c>
      <c r="N13" s="18">
        <v>8</v>
      </c>
      <c r="O13" s="18">
        <v>8</v>
      </c>
      <c r="P13" s="18">
        <v>8</v>
      </c>
      <c r="Q13" s="18" t="s">
        <v>24</v>
      </c>
      <c r="R13" s="18" t="s">
        <v>24</v>
      </c>
      <c r="S13" s="18" t="s">
        <v>24</v>
      </c>
      <c r="T13" s="18" t="s">
        <v>24</v>
      </c>
      <c r="U13" s="18" t="s">
        <v>24</v>
      </c>
      <c r="V13" s="18">
        <v>8</v>
      </c>
      <c r="W13" s="18">
        <v>8</v>
      </c>
      <c r="X13" s="18">
        <v>8</v>
      </c>
      <c r="Y13" s="18">
        <v>8</v>
      </c>
      <c r="Z13" s="18">
        <v>8</v>
      </c>
      <c r="AA13" s="18">
        <v>8</v>
      </c>
      <c r="AB13" s="18">
        <v>8</v>
      </c>
      <c r="AC13" s="18">
        <v>8</v>
      </c>
      <c r="AD13" s="18">
        <v>8</v>
      </c>
      <c r="AE13" s="18">
        <v>8</v>
      </c>
      <c r="AF13" s="18">
        <v>8</v>
      </c>
      <c r="AG13" s="18">
        <v>8</v>
      </c>
      <c r="AH13" s="18">
        <v>8</v>
      </c>
      <c r="AI13" s="5">
        <f t="shared" si="0"/>
        <v>208</v>
      </c>
      <c r="AJ13" s="3"/>
      <c r="AK13" s="4"/>
      <c r="AL13" s="5"/>
      <c r="AM13" s="6">
        <f t="shared" si="1"/>
        <v>38.900000000000006</v>
      </c>
      <c r="AN13" s="7">
        <f>SUM($AM$1:AM13)</f>
        <v>-1078.5999999999999</v>
      </c>
      <c r="AO13" s="5">
        <f t="shared" si="2"/>
        <v>169.1</v>
      </c>
      <c r="AP13" s="22">
        <v>169.1</v>
      </c>
    </row>
    <row r="14" spans="1:42" ht="15" customHeight="1" x14ac:dyDescent="0.25">
      <c r="A14" s="31"/>
      <c r="B14" s="39"/>
      <c r="C14" s="2" t="s">
        <v>25</v>
      </c>
      <c r="D14" s="18">
        <v>8</v>
      </c>
      <c r="E14" s="18">
        <v>8</v>
      </c>
      <c r="F14" s="18">
        <v>8</v>
      </c>
      <c r="G14" s="18">
        <v>8</v>
      </c>
      <c r="H14" s="18">
        <v>8</v>
      </c>
      <c r="I14" s="18">
        <v>8</v>
      </c>
      <c r="J14" s="18">
        <v>8</v>
      </c>
      <c r="K14" s="18">
        <v>8</v>
      </c>
      <c r="L14" s="18">
        <v>8</v>
      </c>
      <c r="M14" s="18">
        <v>8</v>
      </c>
      <c r="N14" s="18">
        <v>8</v>
      </c>
      <c r="O14" s="18">
        <v>8</v>
      </c>
      <c r="P14" s="18">
        <v>8</v>
      </c>
      <c r="Q14" s="18">
        <v>8</v>
      </c>
      <c r="R14" s="18">
        <v>8</v>
      </c>
      <c r="S14" s="18">
        <v>8</v>
      </c>
      <c r="T14" s="18">
        <v>8</v>
      </c>
      <c r="U14" s="18">
        <v>8</v>
      </c>
      <c r="V14" s="18">
        <v>8</v>
      </c>
      <c r="W14" s="18">
        <v>8</v>
      </c>
      <c r="X14" s="18">
        <v>8</v>
      </c>
      <c r="Y14" s="18">
        <v>8</v>
      </c>
      <c r="Z14" s="18">
        <v>8</v>
      </c>
      <c r="AA14" s="18">
        <v>8</v>
      </c>
      <c r="AB14" s="18">
        <v>8</v>
      </c>
      <c r="AC14" s="18" t="s">
        <v>26</v>
      </c>
      <c r="AD14" s="18" t="s">
        <v>26</v>
      </c>
      <c r="AE14" s="18" t="s">
        <v>26</v>
      </c>
      <c r="AF14" s="18" t="s">
        <v>26</v>
      </c>
      <c r="AG14" s="18" t="s">
        <v>26</v>
      </c>
      <c r="AH14" s="18"/>
      <c r="AI14" s="5">
        <f t="shared" si="0"/>
        <v>200</v>
      </c>
      <c r="AJ14" s="3"/>
      <c r="AK14" s="4"/>
      <c r="AL14" s="5"/>
      <c r="AM14" s="6">
        <f t="shared" si="1"/>
        <v>30.900000000000006</v>
      </c>
      <c r="AN14" s="7">
        <f>SUM($AM$1:AM14)</f>
        <v>-1047.6999999999998</v>
      </c>
      <c r="AO14" s="5">
        <f t="shared" si="2"/>
        <v>169.1</v>
      </c>
      <c r="AP14" s="22">
        <v>169.1</v>
      </c>
    </row>
    <row r="15" spans="1:42" ht="15" customHeight="1" x14ac:dyDescent="0.25">
      <c r="A15" s="31"/>
      <c r="B15" s="10"/>
      <c r="C15" s="2" t="s">
        <v>27</v>
      </c>
      <c r="D15" s="18" t="s">
        <v>26</v>
      </c>
      <c r="E15" s="18" t="s">
        <v>26</v>
      </c>
      <c r="F15" s="18" t="s">
        <v>26</v>
      </c>
      <c r="G15" s="18" t="s">
        <v>26</v>
      </c>
      <c r="H15" s="18" t="s">
        <v>26</v>
      </c>
      <c r="I15" s="18" t="s">
        <v>26</v>
      </c>
      <c r="J15" s="18" t="s">
        <v>26</v>
      </c>
      <c r="K15" s="18" t="s">
        <v>26</v>
      </c>
      <c r="L15" s="18" t="s">
        <v>26</v>
      </c>
      <c r="M15" s="18" t="s">
        <v>26</v>
      </c>
      <c r="N15" s="18" t="s">
        <v>26</v>
      </c>
      <c r="O15" s="18" t="s">
        <v>26</v>
      </c>
      <c r="P15" s="18" t="s">
        <v>26</v>
      </c>
      <c r="Q15" s="18" t="s">
        <v>26</v>
      </c>
      <c r="R15" s="18" t="s">
        <v>28</v>
      </c>
      <c r="S15" s="18" t="s">
        <v>29</v>
      </c>
      <c r="T15" s="18" t="s">
        <v>29</v>
      </c>
      <c r="U15" s="18" t="s">
        <v>29</v>
      </c>
      <c r="V15" s="18" t="s">
        <v>29</v>
      </c>
      <c r="W15" s="18" t="s">
        <v>29</v>
      </c>
      <c r="X15" s="18" t="s">
        <v>29</v>
      </c>
      <c r="Y15" s="18" t="s">
        <v>29</v>
      </c>
      <c r="Z15" s="18" t="s">
        <v>29</v>
      </c>
      <c r="AA15" s="18" t="s">
        <v>29</v>
      </c>
      <c r="AB15" s="18" t="s">
        <v>29</v>
      </c>
      <c r="AC15" s="18" t="s">
        <v>29</v>
      </c>
      <c r="AD15" s="18" t="s">
        <v>29</v>
      </c>
      <c r="AE15" s="18" t="s">
        <v>29</v>
      </c>
      <c r="AF15" s="18" t="s">
        <v>29</v>
      </c>
      <c r="AG15" s="18">
        <v>11.5</v>
      </c>
      <c r="AH15" s="18">
        <v>11.5</v>
      </c>
      <c r="AI15" s="5">
        <f t="shared" si="0"/>
        <v>23</v>
      </c>
      <c r="AJ15" s="3"/>
      <c r="AK15" s="4"/>
      <c r="AL15" s="5"/>
      <c r="AM15" s="6">
        <f t="shared" si="1"/>
        <v>-146.1</v>
      </c>
      <c r="AN15" s="7">
        <f>SUM($AM$1:AM15)</f>
        <v>-1193.7999999999997</v>
      </c>
      <c r="AO15" s="5">
        <f t="shared" si="2"/>
        <v>169.1</v>
      </c>
      <c r="AP15" s="22">
        <v>169.1</v>
      </c>
    </row>
    <row r="16" spans="1:42" ht="15" customHeight="1" x14ac:dyDescent="0.25">
      <c r="A16" s="31"/>
      <c r="B16" s="11"/>
      <c r="C16" s="2" t="s">
        <v>30</v>
      </c>
      <c r="D16" s="18">
        <v>8</v>
      </c>
      <c r="E16" s="18">
        <v>11.5</v>
      </c>
      <c r="F16" s="18" t="s">
        <v>26</v>
      </c>
      <c r="G16" s="18">
        <v>10</v>
      </c>
      <c r="H16" s="18">
        <v>10</v>
      </c>
      <c r="I16" s="18">
        <v>10</v>
      </c>
      <c r="J16" s="18">
        <v>10</v>
      </c>
      <c r="K16" s="18" t="s">
        <v>26</v>
      </c>
      <c r="L16" s="18">
        <v>10</v>
      </c>
      <c r="M16" s="18">
        <v>10</v>
      </c>
      <c r="N16" s="18">
        <v>10</v>
      </c>
      <c r="O16" s="18">
        <v>10</v>
      </c>
      <c r="P16" s="18">
        <v>10</v>
      </c>
      <c r="Q16" s="18">
        <v>10</v>
      </c>
      <c r="R16" s="18" t="s">
        <v>26</v>
      </c>
      <c r="S16" s="18">
        <v>10</v>
      </c>
      <c r="T16" s="18">
        <v>10</v>
      </c>
      <c r="U16" s="18">
        <v>10</v>
      </c>
      <c r="V16" s="18">
        <v>10</v>
      </c>
      <c r="W16" s="18">
        <v>10</v>
      </c>
      <c r="X16" s="18">
        <v>10</v>
      </c>
      <c r="Y16" s="18" t="s">
        <v>26</v>
      </c>
      <c r="Z16" s="18">
        <v>11</v>
      </c>
      <c r="AA16" s="18">
        <v>11</v>
      </c>
      <c r="AB16" s="18">
        <v>11</v>
      </c>
      <c r="AC16" s="18">
        <v>11</v>
      </c>
      <c r="AD16" s="18">
        <v>11</v>
      </c>
      <c r="AE16" s="18">
        <v>8</v>
      </c>
      <c r="AF16" s="18" t="s">
        <v>26</v>
      </c>
      <c r="AG16" s="18">
        <v>11</v>
      </c>
      <c r="AH16" s="18"/>
      <c r="AI16" s="5">
        <f t="shared" si="0"/>
        <v>253.5</v>
      </c>
      <c r="AJ16" s="3"/>
      <c r="AK16" s="4"/>
      <c r="AL16" s="5"/>
      <c r="AM16" s="6">
        <f t="shared" si="1"/>
        <v>84.4</v>
      </c>
      <c r="AN16" s="7">
        <f>SUM($AM$1:AM16)</f>
        <v>-1109.3999999999996</v>
      </c>
      <c r="AO16" s="5">
        <f t="shared" si="2"/>
        <v>169.1</v>
      </c>
      <c r="AP16" s="22">
        <v>169.1</v>
      </c>
    </row>
    <row r="17" spans="1:42" ht="15" customHeight="1" thickBot="1" x14ac:dyDescent="0.3">
      <c r="A17" s="32"/>
      <c r="B17" s="12"/>
      <c r="C17" s="2" t="s">
        <v>31</v>
      </c>
      <c r="D17" s="18">
        <v>11</v>
      </c>
      <c r="E17" s="18">
        <v>11</v>
      </c>
      <c r="F17" s="18">
        <v>11.5</v>
      </c>
      <c r="G17" s="18">
        <v>11.5</v>
      </c>
      <c r="H17" s="18">
        <v>8</v>
      </c>
      <c r="I17" s="18" t="s">
        <v>26</v>
      </c>
      <c r="J17" s="18">
        <v>11.5</v>
      </c>
      <c r="K17" s="18">
        <v>11.5</v>
      </c>
      <c r="L17" s="18">
        <v>11.5</v>
      </c>
      <c r="M17" s="18" t="s">
        <v>26</v>
      </c>
      <c r="N17" s="18">
        <v>8</v>
      </c>
      <c r="O17" s="18">
        <v>8</v>
      </c>
      <c r="P17" s="18">
        <v>8</v>
      </c>
      <c r="Q17" s="18">
        <v>8</v>
      </c>
      <c r="R17" s="18">
        <v>8</v>
      </c>
      <c r="S17" s="18">
        <v>8</v>
      </c>
      <c r="T17" s="18" t="s">
        <v>26</v>
      </c>
      <c r="U17" s="18">
        <v>8</v>
      </c>
      <c r="V17" s="18">
        <v>8</v>
      </c>
      <c r="W17" s="18">
        <v>8</v>
      </c>
      <c r="X17" s="18">
        <v>8</v>
      </c>
      <c r="Y17" s="18">
        <v>8</v>
      </c>
      <c r="Z17" s="18" t="s">
        <v>26</v>
      </c>
      <c r="AA17" s="18">
        <v>8</v>
      </c>
      <c r="AB17" s="18">
        <v>8</v>
      </c>
      <c r="AC17" s="18">
        <v>8</v>
      </c>
      <c r="AD17" s="18">
        <v>8</v>
      </c>
      <c r="AE17" s="18">
        <v>8</v>
      </c>
      <c r="AF17" s="18">
        <v>8</v>
      </c>
      <c r="AG17" s="18" t="s">
        <v>26</v>
      </c>
      <c r="AH17" s="18" t="s">
        <v>26</v>
      </c>
      <c r="AI17" s="5">
        <f t="shared" si="0"/>
        <v>223.5</v>
      </c>
      <c r="AJ17" s="3"/>
      <c r="AK17" s="4"/>
      <c r="AL17" s="5"/>
      <c r="AM17" s="6">
        <f t="shared" si="1"/>
        <v>54.400000000000006</v>
      </c>
      <c r="AN17" s="7">
        <f>SUM($AM$1:AM17)</f>
        <v>-1054.9999999999995</v>
      </c>
      <c r="AO17" s="5">
        <f t="shared" si="2"/>
        <v>169.1</v>
      </c>
      <c r="AP17" s="22">
        <v>169.1</v>
      </c>
    </row>
    <row r="18" spans="1:42" x14ac:dyDescent="0.25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50">
        <f t="shared" ref="AI18" si="3">SUM(AI6:AI17)</f>
        <v>908</v>
      </c>
      <c r="AJ18" s="50"/>
      <c r="AK18" s="50">
        <f>AK17</f>
        <v>0</v>
      </c>
      <c r="AL18" s="17">
        <f>SUM(AL6:AL17)</f>
        <v>0</v>
      </c>
      <c r="AM18" s="50"/>
      <c r="AN18" s="52">
        <f>AN17</f>
        <v>-1054.9999999999995</v>
      </c>
      <c r="AO18" s="49">
        <f>SUM(AO6:AO17)</f>
        <v>1962.9999999999995</v>
      </c>
      <c r="AP18" s="50">
        <f>SUM(AP6:AP17)</f>
        <v>1962.9999999999995</v>
      </c>
    </row>
    <row r="19" spans="1:42" x14ac:dyDescent="0.2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50"/>
      <c r="AJ19" s="50"/>
      <c r="AK19" s="50"/>
      <c r="AL19" s="17">
        <f>SUM(AR6:AR17)</f>
        <v>0</v>
      </c>
      <c r="AM19" s="50"/>
      <c r="AN19" s="52"/>
      <c r="AO19" s="49"/>
      <c r="AP19" s="50"/>
    </row>
    <row r="20" spans="1:42" x14ac:dyDescent="0.25">
      <c r="I20" s="51" t="s">
        <v>32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42" x14ac:dyDescent="0.25"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42" x14ac:dyDescent="0.25"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42" x14ac:dyDescent="0.25"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1:42" x14ac:dyDescent="0.25"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1:42" x14ac:dyDescent="0.25"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42" x14ac:dyDescent="0.25"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1:42" x14ac:dyDescent="0.25"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1:42" x14ac:dyDescent="0.25"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</sheetData>
  <mergeCells count="25">
    <mergeCell ref="AO18:AO19"/>
    <mergeCell ref="AP18:AP19"/>
    <mergeCell ref="I20:AB28"/>
    <mergeCell ref="AI18:AI19"/>
    <mergeCell ref="AJ18:AJ19"/>
    <mergeCell ref="AK18:AK19"/>
    <mergeCell ref="AM18:AM19"/>
    <mergeCell ref="AN18:AN19"/>
    <mergeCell ref="AP3:AP5"/>
    <mergeCell ref="AI4:AI5"/>
    <mergeCell ref="AJ4:AK4"/>
    <mergeCell ref="AM4:AM5"/>
    <mergeCell ref="AN4:AN5"/>
    <mergeCell ref="D3:AH4"/>
    <mergeCell ref="AI3:AK3"/>
    <mergeCell ref="AL3:AL4"/>
    <mergeCell ref="AM3:AN3"/>
    <mergeCell ref="AO3:AO5"/>
    <mergeCell ref="A3:A5"/>
    <mergeCell ref="B3:B5"/>
    <mergeCell ref="C3:C5"/>
    <mergeCell ref="A6:A17"/>
    <mergeCell ref="B6:B8"/>
    <mergeCell ref="B9:B10"/>
    <mergeCell ref="B13:B14"/>
  </mergeCells>
  <conditionalFormatting sqref="AK18">
    <cfRule type="cellIs" dxfId="3" priority="2" operator="notEqual">
      <formula>0</formula>
    </cfRule>
  </conditionalFormatting>
  <conditionalFormatting sqref="AM6:AM17">
    <cfRule type="cellIs" dxfId="2" priority="1" operator="greaterThan">
      <formula>20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cp:lastPrinted>2018-08-22T14:12:03Z</cp:lastPrinted>
  <dcterms:created xsi:type="dcterms:W3CDTF">2018-05-13T11:33:07Z</dcterms:created>
  <dcterms:modified xsi:type="dcterms:W3CDTF">2020-08-17T13:45:26Z</dcterms:modified>
</cp:coreProperties>
</file>