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8090" windowHeight="4200" tabRatio="937" activeTab="2"/>
  </bookViews>
  <sheets>
    <sheet name="Тренир." sheetId="2" r:id="rId1"/>
    <sheet name="Ср. зн. Трен." sheetId="3" r:id="rId2"/>
    <sheet name="Трен за период" sheetId="6" r:id="rId3"/>
  </sheets>
  <calcPr calcId="162913"/>
  <fileRecoveryPr autoRecover="0"/>
</workbook>
</file>

<file path=xl/calcChain.xml><?xml version="1.0" encoding="utf-8"?>
<calcChain xmlns="http://schemas.openxmlformats.org/spreadsheetml/2006/main">
  <c r="B3" i="3" l="1"/>
  <c r="B4" i="6"/>
  <c r="H4" i="6" s="1"/>
  <c r="G4" i="6"/>
  <c r="C4" i="6" s="1"/>
  <c r="F4" i="6"/>
  <c r="C3" i="3"/>
  <c r="C6" i="2" l="1"/>
  <c r="D6" i="2"/>
  <c r="AI2" i="2" l="1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B2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B5" i="2"/>
  <c r="D2" i="3" s="1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B8" i="2"/>
  <c r="E2" i="3" s="1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B11" i="2"/>
  <c r="F2" i="3" s="1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B14" i="2"/>
  <c r="G2" i="3" s="1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B17" i="2"/>
  <c r="H2" i="3" s="1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B20" i="2"/>
  <c r="I2" i="3" s="1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B23" i="2"/>
  <c r="J2" i="3" s="1"/>
  <c r="E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B26" i="2"/>
  <c r="K2" i="3" s="1"/>
  <c r="B2" i="3" l="1"/>
  <c r="Q2" i="3"/>
  <c r="P2" i="3"/>
  <c r="D25" i="2" l="1"/>
  <c r="C25" i="2"/>
  <c r="B25" i="2"/>
  <c r="K1" i="3" s="1"/>
  <c r="D26" i="2" l="1"/>
  <c r="C26" i="2"/>
  <c r="D22" i="2" l="1"/>
  <c r="C22" i="2"/>
  <c r="B22" i="2"/>
  <c r="J1" i="3" s="1"/>
  <c r="D23" i="2" l="1"/>
  <c r="C23" i="2"/>
  <c r="D19" i="2" l="1"/>
  <c r="D20" i="2" s="1"/>
  <c r="C19" i="2"/>
  <c r="C20" i="2" s="1"/>
  <c r="B19" i="2"/>
  <c r="I1" i="3" s="1"/>
  <c r="D7" i="2" l="1"/>
  <c r="D8" i="2" s="1"/>
  <c r="D10" i="2"/>
  <c r="D11" i="2" s="1"/>
  <c r="D13" i="2"/>
  <c r="D14" i="2" s="1"/>
  <c r="D16" i="2"/>
  <c r="D17" i="2" l="1"/>
  <c r="C16" i="2" l="1"/>
  <c r="B16" i="2"/>
  <c r="H1" i="3" s="1"/>
  <c r="C17" i="2" l="1"/>
  <c r="C10" i="2" l="1"/>
  <c r="C7" i="2"/>
  <c r="D4" i="2"/>
  <c r="C4" i="2"/>
  <c r="D1" i="2"/>
  <c r="D3" i="2"/>
  <c r="C3" i="2"/>
  <c r="C1" i="2"/>
  <c r="C13" i="2"/>
  <c r="D2" i="2" l="1"/>
  <c r="C2" i="2"/>
  <c r="C5" i="2"/>
  <c r="D5" i="2"/>
  <c r="C8" i="2"/>
  <c r="C11" i="2"/>
  <c r="C14" i="2"/>
  <c r="B13" i="2" l="1"/>
  <c r="G1" i="3" s="1"/>
  <c r="B10" i="2"/>
  <c r="F1" i="3" l="1"/>
  <c r="B7" i="2" l="1"/>
  <c r="E1" i="3" s="1"/>
  <c r="B4" i="2" l="1"/>
  <c r="D1" i="3" s="1"/>
  <c r="B1" i="3" l="1"/>
  <c r="H3" i="6" s="1"/>
  <c r="Q1" i="3"/>
  <c r="P1" i="3"/>
  <c r="B1" i="2" l="1"/>
  <c r="F3" i="6" s="1"/>
  <c r="E3" i="6" s="1"/>
  <c r="D3" i="6" l="1"/>
  <c r="B3" i="6"/>
</calcChain>
</file>

<file path=xl/sharedStrings.xml><?xml version="1.0" encoding="utf-8"?>
<sst xmlns="http://schemas.openxmlformats.org/spreadsheetml/2006/main" count="53" uniqueCount="28">
  <si>
    <t>Анализ сна</t>
  </si>
  <si>
    <t>За период</t>
  </si>
  <si>
    <t>5*59</t>
  </si>
  <si>
    <t>Макс</t>
  </si>
  <si>
    <t>Мин</t>
  </si>
  <si>
    <t>Пики</t>
  </si>
  <si>
    <t>Ê</t>
  </si>
  <si>
    <t>Дек
2019</t>
  </si>
  <si>
    <t>Средние
значения</t>
  </si>
  <si>
    <t>[*]</t>
  </si>
  <si>
    <t>r</t>
  </si>
  <si>
    <t>Сон всего, за месяц</t>
  </si>
  <si>
    <t>Сон всего, по месяцам</t>
  </si>
  <si>
    <t>Сон всего, за год</t>
  </si>
  <si>
    <t>Ù</t>
  </si>
  <si>
    <t></t>
  </si>
  <si>
    <t></t>
  </si>
  <si>
    <t></t>
  </si>
  <si>
    <t></t>
  </si>
  <si>
    <t></t>
  </si>
  <si>
    <t></t>
  </si>
  <si>
    <t></t>
  </si>
  <si>
    <t></t>
  </si>
  <si>
    <t></t>
  </si>
  <si>
    <t></t>
  </si>
  <si>
    <t></t>
  </si>
  <si>
    <t></t>
  </si>
  <si>
    <t>Сон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</si>
</sst>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h:mm;@"/>
    <numFmt numFmtId="165" formatCode="0.000"/>
    <numFmt numFmtId="166" formatCode="[&lt;1]h:mm:ss;d/hh:mm:ss"/>
    <numFmt numFmtId="167" formatCode="[&lt;1]h:mm;d/hh:mm"/>
    <numFmt numFmtId="168" formatCode="[&lt;1]h:mm;md/hh:mm"/>
    <numFmt numFmtId="170" formatCode="[h]:mm"/>
  </numFmts>
  <fonts count="11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rgb="FFFF0000"/>
      <name val="Wingdings 2"/>
      <family val="1"/>
      <charset val="2"/>
    </font>
    <font>
      <b/>
      <sz val="2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4"/>
      <color theme="1"/>
      <name val="Wingdings"/>
      <charset val="2"/>
    </font>
    <font>
      <sz val="14"/>
      <color theme="1"/>
      <name val="Webdings"/>
      <family val="1"/>
      <charset val="2"/>
    </font>
    <font>
      <sz val="14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/>
      <bottom/>
      <diagonal/>
    </border>
    <border>
      <left style="medium">
        <color rgb="FFFF00FF"/>
      </left>
      <right/>
      <top/>
      <bottom/>
      <diagonal/>
    </border>
    <border>
      <left style="medium">
        <color rgb="FFFD2D03"/>
      </left>
      <right/>
      <top/>
      <bottom/>
      <diagonal/>
    </border>
    <border>
      <left style="medium">
        <color rgb="FFFD2D03"/>
      </left>
      <right style="thin">
        <color rgb="FFFD2D03"/>
      </right>
      <top/>
      <bottom/>
      <diagonal/>
    </border>
    <border>
      <left style="thin">
        <color rgb="FFFD2D03"/>
      </left>
      <right style="medium">
        <color rgb="FFFD2D03"/>
      </right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</borders>
  <cellStyleXfs count="2">
    <xf numFmtId="0" fontId="0" fillId="0" borderId="0"/>
    <xf numFmtId="0" fontId="1" fillId="2" borderId="0" applyFont="0" applyBorder="0" applyAlignment="0" applyProtection="0"/>
  </cellStyleXfs>
  <cellXfs count="83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4" fontId="0" fillId="0" borderId="2" xfId="0" applyNumberFormat="1" applyBorder="1" applyAlignment="1" applyProtection="1">
      <alignment horizontal="center"/>
      <protection hidden="1"/>
    </xf>
    <xf numFmtId="20" fontId="0" fillId="0" borderId="0" xfId="0" applyNumberFormat="1" applyAlignment="1" applyProtection="1">
      <alignment horizontal="center" vertical="center"/>
      <protection locked="0"/>
    </xf>
    <xf numFmtId="20" fontId="0" fillId="0" borderId="0" xfId="0" applyNumberFormat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0" xfId="0" applyFont="1" applyBorder="1" applyProtection="1">
      <protection hidden="1"/>
    </xf>
    <xf numFmtId="164" fontId="3" fillId="0" borderId="0" xfId="0" applyNumberFormat="1" applyFont="1" applyBorder="1" applyAlignment="1" applyProtection="1">
      <alignment horizontal="center"/>
      <protection hidden="1"/>
    </xf>
    <xf numFmtId="0" fontId="3" fillId="0" borderId="5" xfId="0" applyFont="1" applyBorder="1"/>
    <xf numFmtId="164" fontId="3" fillId="0" borderId="2" xfId="0" applyNumberFormat="1" applyFont="1" applyBorder="1" applyAlignment="1" applyProtection="1">
      <alignment horizontal="center"/>
      <protection hidden="1"/>
    </xf>
    <xf numFmtId="0" fontId="0" fillId="0" borderId="5" xfId="0" applyBorder="1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locked="0"/>
    </xf>
    <xf numFmtId="20" fontId="0" fillId="0" borderId="9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hidden="1"/>
    </xf>
    <xf numFmtId="20" fontId="0" fillId="0" borderId="0" xfId="0" applyNumberFormat="1" applyAlignment="1" applyProtection="1">
      <alignment horizontal="center" vertical="center"/>
      <protection hidden="1"/>
    </xf>
    <xf numFmtId="20" fontId="0" fillId="0" borderId="0" xfId="0" applyNumberFormat="1" applyBorder="1" applyAlignment="1" applyProtection="1">
      <alignment horizontal="center" vertical="center"/>
      <protection hidden="1"/>
    </xf>
    <xf numFmtId="0" fontId="3" fillId="0" borderId="0" xfId="0" applyNumberFormat="1" applyFont="1" applyBorder="1" applyAlignment="1" applyProtection="1">
      <alignment horizontal="center"/>
      <protection hidden="1"/>
    </xf>
    <xf numFmtId="164" fontId="0" fillId="0" borderId="9" xfId="0" applyNumberFormat="1" applyBorder="1" applyAlignment="1" applyProtection="1">
      <alignment horizontal="center"/>
      <protection hidden="1"/>
    </xf>
    <xf numFmtId="20" fontId="0" fillId="0" borderId="9" xfId="0" applyNumberFormat="1" applyBorder="1" applyAlignment="1" applyProtection="1">
      <alignment horizontal="center"/>
      <protection hidden="1"/>
    </xf>
    <xf numFmtId="164" fontId="2" fillId="0" borderId="2" xfId="0" applyNumberFormat="1" applyFont="1" applyBorder="1" applyAlignment="1" applyProtection="1">
      <alignment horizontal="center"/>
      <protection hidden="1"/>
    </xf>
    <xf numFmtId="164" fontId="3" fillId="0" borderId="14" xfId="0" applyNumberFormat="1" applyFont="1" applyBorder="1" applyAlignment="1" applyProtection="1">
      <alignment horizontal="center"/>
      <protection hidden="1"/>
    </xf>
    <xf numFmtId="164" fontId="3" fillId="0" borderId="15" xfId="0" applyNumberFormat="1" applyFont="1" applyBorder="1" applyAlignment="1" applyProtection="1">
      <alignment horizontal="center"/>
      <protection hidden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/>
      <protection hidden="1"/>
    </xf>
    <xf numFmtId="20" fontId="0" fillId="0" borderId="9" xfId="0" applyNumberFormat="1" applyBorder="1" applyAlignment="1" applyProtection="1">
      <alignment horizontal="center" vertical="center"/>
      <protection hidden="1"/>
    </xf>
    <xf numFmtId="3" fontId="0" fillId="0" borderId="0" xfId="0" applyNumberFormat="1"/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20" fontId="0" fillId="0" borderId="0" xfId="0" applyNumberFormat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5" fontId="9" fillId="0" borderId="0" xfId="0" applyNumberFormat="1" applyFont="1" applyBorder="1" applyAlignment="1" applyProtection="1">
      <alignment horizontal="center" vertical="center"/>
      <protection hidden="1"/>
    </xf>
    <xf numFmtId="20" fontId="0" fillId="0" borderId="0" xfId="0" applyNumberFormat="1" applyAlignment="1" applyProtection="1">
      <alignment horizontal="center" vertical="center"/>
    </xf>
    <xf numFmtId="20" fontId="0" fillId="0" borderId="0" xfId="0" applyNumberFormat="1" applyBorder="1" applyAlignment="1" applyProtection="1">
      <alignment horizontal="center" vertical="center"/>
    </xf>
    <xf numFmtId="20" fontId="0" fillId="0" borderId="9" xfId="0" applyNumberFormat="1" applyBorder="1" applyAlignment="1" applyProtection="1">
      <alignment horizontal="center" vertical="center"/>
    </xf>
    <xf numFmtId="0" fontId="0" fillId="0" borderId="0" xfId="0" applyProtection="1">
      <protection locked="0" hidden="1"/>
    </xf>
    <xf numFmtId="165" fontId="0" fillId="0" borderId="0" xfId="0" applyNumberFormat="1" applyBorder="1" applyAlignment="1" applyProtection="1">
      <alignment horizontal="center" vertical="center"/>
      <protection locked="0" hidden="1"/>
    </xf>
    <xf numFmtId="165" fontId="9" fillId="0" borderId="0" xfId="0" applyNumberFormat="1" applyFont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 applyProtection="1">
      <alignment horizontal="center" vertical="center"/>
      <protection hidden="1"/>
    </xf>
    <xf numFmtId="167" fontId="0" fillId="0" borderId="0" xfId="0" applyNumberFormat="1" applyBorder="1" applyAlignment="1" applyProtection="1">
      <alignment horizontal="center" vertical="center"/>
      <protection hidden="1"/>
    </xf>
    <xf numFmtId="167" fontId="0" fillId="0" borderId="9" xfId="0" applyNumberFormat="1" applyBorder="1" applyAlignment="1" applyProtection="1">
      <alignment horizontal="center" vertical="center"/>
      <protection hidden="1"/>
    </xf>
    <xf numFmtId="167" fontId="0" fillId="0" borderId="8" xfId="0" applyNumberFormat="1" applyBorder="1" applyAlignment="1" applyProtection="1">
      <alignment horizontal="center" vertical="center"/>
      <protection hidden="1"/>
    </xf>
    <xf numFmtId="167" fontId="3" fillId="0" borderId="18" xfId="0" applyNumberFormat="1" applyFont="1" applyBorder="1" applyAlignment="1" applyProtection="1">
      <alignment horizontal="center" vertical="center"/>
      <protection hidden="1"/>
    </xf>
    <xf numFmtId="167" fontId="3" fillId="0" borderId="19" xfId="0" applyNumberFormat="1" applyFont="1" applyBorder="1" applyAlignment="1" applyProtection="1">
      <alignment horizontal="center" vertical="center"/>
      <protection hidden="1"/>
    </xf>
    <xf numFmtId="164" fontId="3" fillId="0" borderId="18" xfId="0" applyNumberFormat="1" applyFont="1" applyBorder="1" applyAlignment="1" applyProtection="1">
      <alignment horizontal="left" vertical="center"/>
      <protection hidden="1"/>
    </xf>
    <xf numFmtId="164" fontId="3" fillId="0" borderId="19" xfId="0" applyNumberFormat="1" applyFont="1" applyBorder="1" applyAlignment="1" applyProtection="1">
      <alignment horizontal="left" vertical="center"/>
      <protection hidden="1"/>
    </xf>
    <xf numFmtId="164" fontId="3" fillId="0" borderId="18" xfId="0" applyNumberFormat="1" applyFont="1" applyBorder="1" applyAlignment="1" applyProtection="1">
      <alignment horizontal="left"/>
      <protection hidden="1"/>
    </xf>
    <xf numFmtId="164" fontId="3" fillId="0" borderId="19" xfId="0" applyNumberFormat="1" applyFont="1" applyBorder="1" applyAlignment="1" applyProtection="1">
      <alignment horizontal="left"/>
      <protection hidden="1"/>
    </xf>
    <xf numFmtId="167" fontId="3" fillId="0" borderId="8" xfId="0" applyNumberFormat="1" applyFont="1" applyBorder="1" applyAlignment="1" applyProtection="1">
      <alignment horizontal="center" vertical="center"/>
      <protection hidden="1"/>
    </xf>
    <xf numFmtId="167" fontId="3" fillId="0" borderId="0" xfId="0" applyNumberFormat="1" applyFont="1" applyBorder="1" applyAlignment="1" applyProtection="1">
      <alignment horizontal="center" vertical="center"/>
      <protection hidden="1"/>
    </xf>
    <xf numFmtId="167" fontId="3" fillId="0" borderId="14" xfId="0" applyNumberFormat="1" applyFont="1" applyBorder="1" applyAlignment="1" applyProtection="1">
      <alignment horizontal="center" vertical="center"/>
      <protection hidden="1"/>
    </xf>
    <xf numFmtId="167" fontId="3" fillId="0" borderId="15" xfId="0" applyNumberFormat="1" applyFont="1" applyBorder="1" applyAlignment="1" applyProtection="1">
      <alignment horizontal="center" vertical="center"/>
      <protection hidden="1"/>
    </xf>
    <xf numFmtId="168" fontId="3" fillId="0" borderId="2" xfId="0" applyNumberFormat="1" applyFont="1" applyBorder="1" applyAlignment="1" applyProtection="1">
      <alignment horizontal="center" vertical="center"/>
      <protection hidden="1"/>
    </xf>
    <xf numFmtId="164" fontId="8" fillId="0" borderId="0" xfId="0" applyNumberFormat="1" applyFont="1" applyBorder="1" applyAlignment="1" applyProtection="1">
      <alignment horizontal="center" vertical="center"/>
      <protection hidden="1"/>
    </xf>
    <xf numFmtId="166" fontId="0" fillId="0" borderId="12" xfId="0" applyNumberFormat="1" applyBorder="1" applyAlignment="1" applyProtection="1">
      <alignment horizontal="center"/>
      <protection hidden="1"/>
    </xf>
    <xf numFmtId="164" fontId="3" fillId="0" borderId="24" xfId="0" applyNumberFormat="1" applyFont="1" applyBorder="1" applyAlignment="1" applyProtection="1">
      <alignment horizontal="center"/>
      <protection hidden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0" fillId="0" borderId="0" xfId="0" applyBorder="1" applyProtection="1">
      <protection hidden="1"/>
    </xf>
    <xf numFmtId="20" fontId="0" fillId="0" borderId="17" xfId="0" applyNumberFormat="1" applyBorder="1" applyAlignment="1" applyProtection="1">
      <alignment horizontal="center" vertical="center"/>
      <protection hidden="1"/>
    </xf>
    <xf numFmtId="1" fontId="10" fillId="0" borderId="8" xfId="0" applyNumberFormat="1" applyFont="1" applyBorder="1" applyAlignment="1" applyProtection="1">
      <alignment horizontal="center" vertical="center"/>
      <protection hidden="1"/>
    </xf>
    <xf numFmtId="1" fontId="10" fillId="0" borderId="4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70" fontId="3" fillId="0" borderId="0" xfId="0" applyNumberFormat="1" applyFont="1" applyBorder="1" applyAlignment="1" applyProtection="1">
      <alignment horizontal="center" vertical="center"/>
      <protection hidden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4" fontId="2" fillId="0" borderId="8" xfId="0" applyNumberFormat="1" applyFont="1" applyBorder="1" applyAlignment="1" applyProtection="1">
      <alignment horizontal="center"/>
      <protection hidden="1"/>
    </xf>
    <xf numFmtId="170" fontId="0" fillId="0" borderId="0" xfId="0" applyNumberFormat="1" applyBorder="1" applyAlignment="1" applyProtection="1">
      <alignment horizontal="center"/>
      <protection hidden="1"/>
    </xf>
    <xf numFmtId="170" fontId="3" fillId="0" borderId="0" xfId="0" applyNumberFormat="1" applyFont="1" applyAlignment="1">
      <alignment horizontal="center"/>
    </xf>
  </cellXfs>
  <cellStyles count="2">
    <cellStyle name="Normal" xfId="0" builtinId="0"/>
    <cellStyle name="Стиль 1" xfId="1"/>
  </cellStyles>
  <dxfs count="11">
    <dxf>
      <font>
        <b/>
        <i val="0"/>
        <strike/>
        <color theme="8" tint="-0.24994659260841701"/>
      </font>
    </dxf>
    <dxf>
      <font>
        <b/>
        <i val="0"/>
        <color rgb="FFFF0000"/>
      </font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9B4AD"/>
      <color rgb="FFFF00FF"/>
      <color rgb="FFFF66CC"/>
      <color rgb="FFFD2D03"/>
      <color rgb="FFFA4912"/>
      <color rgb="FFFF66FF"/>
      <color rgb="FFE96845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2" tint="-0.499984740745262"/>
  </sheetPr>
  <dimension ref="A1:AJ26"/>
  <sheetViews>
    <sheetView showZeros="0" topLeftCell="A10" zoomScale="90" zoomScaleNormal="90" workbookViewId="0">
      <selection activeCell="C2" sqref="C2"/>
    </sheetView>
  </sheetViews>
  <sheetFormatPr defaultRowHeight="18.75" x14ac:dyDescent="0.3"/>
  <cols>
    <col min="1" max="1" width="25.88671875" customWidth="1"/>
    <col min="2" max="2" width="12.109375" style="7" customWidth="1"/>
    <col min="3" max="3" width="7.77734375" style="7" customWidth="1"/>
    <col min="4" max="4" width="8.44140625" style="7" customWidth="1"/>
    <col min="5" max="35" width="10.5546875" style="2" customWidth="1"/>
    <col min="36" max="36" width="3.88671875" customWidth="1"/>
    <col min="37" max="37" width="4.33203125" customWidth="1"/>
  </cols>
  <sheetData>
    <row r="1" spans="1:36" x14ac:dyDescent="0.3">
      <c r="A1" s="1" t="s">
        <v>0</v>
      </c>
      <c r="B1" s="3">
        <f>AVERAGE(E1:AI1)</f>
        <v>0.30313620071684583</v>
      </c>
      <c r="C1" s="51">
        <f>MAX(E1:AI1)</f>
        <v>0.3659722222222222</v>
      </c>
      <c r="D1" s="52">
        <f>MIN(E1:AI1)</f>
        <v>0.19652777777777777</v>
      </c>
      <c r="E1" s="33">
        <v>0.27916666666666667</v>
      </c>
      <c r="F1" s="33">
        <v>0.19652777777777777</v>
      </c>
      <c r="G1" s="33">
        <v>0.32291666666666669</v>
      </c>
      <c r="H1" s="33">
        <v>0.33263888888888887</v>
      </c>
      <c r="I1" s="33">
        <v>0.24722222222222223</v>
      </c>
      <c r="J1" s="33">
        <v>0.32569444444444445</v>
      </c>
      <c r="K1" s="33">
        <v>0.29236111111111113</v>
      </c>
      <c r="L1" s="33">
        <v>0.28958333333333336</v>
      </c>
      <c r="M1" s="33">
        <v>0.22638888888888889</v>
      </c>
      <c r="N1" s="33">
        <v>0.30763888888888891</v>
      </c>
      <c r="O1" s="33">
        <v>0.30486111111111108</v>
      </c>
      <c r="P1" s="33">
        <v>0.28194444444444444</v>
      </c>
      <c r="Q1" s="33">
        <v>0.32777777777777778</v>
      </c>
      <c r="R1" s="33">
        <v>0.28263888888888888</v>
      </c>
      <c r="S1" s="33">
        <v>0.32013888888888892</v>
      </c>
      <c r="T1" s="33">
        <v>0.34513888888888888</v>
      </c>
      <c r="U1" s="33">
        <v>0.31736111111111115</v>
      </c>
      <c r="V1" s="33">
        <v>0.26527777777777778</v>
      </c>
      <c r="W1" s="33">
        <v>0.32708333333333334</v>
      </c>
      <c r="X1" s="33">
        <v>0.28541666666666665</v>
      </c>
      <c r="Y1" s="33">
        <v>0.3354166666666667</v>
      </c>
      <c r="Z1" s="33">
        <v>0.33888888888888885</v>
      </c>
      <c r="AA1" s="33">
        <v>0.34097222222222223</v>
      </c>
      <c r="AB1" s="33">
        <v>0.29930555555555555</v>
      </c>
      <c r="AC1" s="33">
        <v>0.31875000000000003</v>
      </c>
      <c r="AD1" s="33">
        <v>0.3659722222222222</v>
      </c>
      <c r="AE1" s="33">
        <v>0.28750000000000003</v>
      </c>
      <c r="AF1" s="33">
        <v>0.2673611111111111</v>
      </c>
      <c r="AG1" s="33">
        <v>0.33194444444444443</v>
      </c>
      <c r="AH1" s="33">
        <v>0.3263888888888889</v>
      </c>
      <c r="AI1" s="21">
        <v>0.30694444444444441</v>
      </c>
    </row>
    <row r="2" spans="1:36" x14ac:dyDescent="0.3">
      <c r="A2" s="31" t="s">
        <v>11</v>
      </c>
      <c r="B2" s="46">
        <f>SUM(E1:AI1)</f>
        <v>9.3972222222222204</v>
      </c>
      <c r="C2" s="47">
        <f>C1</f>
        <v>0.3659722222222222</v>
      </c>
      <c r="D2" s="48">
        <f>D1</f>
        <v>0.19652777777777777</v>
      </c>
      <c r="E2" s="44">
        <f>E1</f>
        <v>0.27916666666666667</v>
      </c>
      <c r="F2" s="44">
        <f>SUM(E1:F1)</f>
        <v>0.47569444444444442</v>
      </c>
      <c r="G2" s="44">
        <f>SUM(E1:G1)</f>
        <v>0.79861111111111116</v>
      </c>
      <c r="H2" s="44">
        <f>SUM(E1:H1)</f>
        <v>1.1312500000000001</v>
      </c>
      <c r="I2" s="44">
        <f>SUM(E1:I1)</f>
        <v>1.3784722222222223</v>
      </c>
      <c r="J2" s="44">
        <f>SUM(E1:J1)</f>
        <v>1.7041666666666668</v>
      </c>
      <c r="K2" s="44">
        <f>SUM(E1:K1)</f>
        <v>1.9965277777777779</v>
      </c>
      <c r="L2" s="44">
        <f>SUM(E1:L1)</f>
        <v>2.2861111111111114</v>
      </c>
      <c r="M2" s="44">
        <f>SUM(E1:M1)</f>
        <v>2.5125000000000002</v>
      </c>
      <c r="N2" s="44">
        <f>SUM(E1:N1)</f>
        <v>2.8201388888888892</v>
      </c>
      <c r="O2" s="44">
        <f>SUM(E1:O1)</f>
        <v>3.1250000000000004</v>
      </c>
      <c r="P2" s="44">
        <f>SUM(E1:P1)</f>
        <v>3.406944444444445</v>
      </c>
      <c r="Q2" s="44">
        <f>SUM(E1:Q1)</f>
        <v>3.7347222222222229</v>
      </c>
      <c r="R2" s="44">
        <f>SUM(E1:R1)</f>
        <v>4.0173611111111116</v>
      </c>
      <c r="S2" s="44">
        <f>SUM(E1:S1)</f>
        <v>4.3375000000000004</v>
      </c>
      <c r="T2" s="44">
        <f>SUM(E1:T1)</f>
        <v>4.6826388888888895</v>
      </c>
      <c r="U2" s="44">
        <f>SUM(E1:U1)</f>
        <v>5.0000000000000009</v>
      </c>
      <c r="V2" s="44">
        <f>SUM(E1:V1)</f>
        <v>5.2652777777777784</v>
      </c>
      <c r="W2" s="44">
        <f>SUM(E1:W1)</f>
        <v>5.5923611111111118</v>
      </c>
      <c r="X2" s="44">
        <f>SUM(E1:X1)</f>
        <v>5.8777777777777782</v>
      </c>
      <c r="Y2" s="44">
        <f>SUM(E1:Y1)</f>
        <v>6.2131944444444454</v>
      </c>
      <c r="Z2" s="44">
        <f>SUM(E1:Z1)</f>
        <v>6.5520833333333339</v>
      </c>
      <c r="AA2" s="44">
        <f>SUM(E1:AA1)</f>
        <v>6.8930555555555557</v>
      </c>
      <c r="AB2" s="44">
        <f>SUM(E1:AB1)</f>
        <v>7.1923611111111114</v>
      </c>
      <c r="AC2" s="44">
        <f>SUM(E1:AC1)</f>
        <v>7.5111111111111111</v>
      </c>
      <c r="AD2" s="44">
        <f>SUM(E1:AD1)</f>
        <v>7.8770833333333332</v>
      </c>
      <c r="AE2" s="44">
        <f>SUM(E1:AE1)</f>
        <v>8.1645833333333329</v>
      </c>
      <c r="AF2" s="44">
        <f>SUM(E1:AF1)</f>
        <v>8.4319444444444436</v>
      </c>
      <c r="AG2" s="44">
        <f>SUM(E1:AG1)</f>
        <v>8.7638888888888875</v>
      </c>
      <c r="AH2" s="44">
        <f>SUM(E1:AH1)</f>
        <v>9.0902777777777768</v>
      </c>
      <c r="AI2" s="45">
        <f>SUM(E1:AI1)</f>
        <v>9.3972222222222204</v>
      </c>
    </row>
    <row r="3" spans="1:36" x14ac:dyDescent="0.3">
      <c r="B3" s="63"/>
      <c r="C3" s="19">
        <f>MAX(E3:AI3)</f>
        <v>0</v>
      </c>
      <c r="D3" s="19">
        <f>MIN(E3:AI3)</f>
        <v>0</v>
      </c>
      <c r="E3" s="16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6" x14ac:dyDescent="0.3">
      <c r="A4" s="1" t="s">
        <v>0</v>
      </c>
      <c r="B4" s="3">
        <f>AVERAGE(E4:AI4)</f>
        <v>0.29596774193548386</v>
      </c>
      <c r="C4" s="51">
        <f>MAX(E4:AI4)</f>
        <v>0.39027777777777778</v>
      </c>
      <c r="D4" s="52">
        <f>MIN(E4:AI4)</f>
        <v>0.21736111111111112</v>
      </c>
      <c r="E4" s="64">
        <v>0.28819444444444448</v>
      </c>
      <c r="F4" s="17">
        <v>0.3</v>
      </c>
      <c r="G4" s="17">
        <v>0.31388888888888888</v>
      </c>
      <c r="H4" s="17">
        <v>0.30416666666666664</v>
      </c>
      <c r="I4" s="17">
        <v>0.30902777777777779</v>
      </c>
      <c r="J4" s="17">
        <v>0.33333333333333331</v>
      </c>
      <c r="K4" s="17">
        <v>0.31041666666666667</v>
      </c>
      <c r="L4" s="17">
        <v>0.26458333333333334</v>
      </c>
      <c r="M4" s="17">
        <v>0.27708333333333335</v>
      </c>
      <c r="N4" s="17">
        <v>0.30902777777777779</v>
      </c>
      <c r="O4" s="17">
        <v>0.31180555555555556</v>
      </c>
      <c r="P4" s="17">
        <v>0.3034722222222222</v>
      </c>
      <c r="Q4" s="17">
        <v>0.21875</v>
      </c>
      <c r="R4" s="17">
        <v>0.32083333333333336</v>
      </c>
      <c r="S4" s="17">
        <v>0.26874999999999999</v>
      </c>
      <c r="T4" s="17">
        <v>0.25555555555555559</v>
      </c>
      <c r="U4" s="17">
        <v>0.31736111111111115</v>
      </c>
      <c r="V4" s="17">
        <v>0.24583333333333335</v>
      </c>
      <c r="W4" s="17">
        <v>0.27986111111111112</v>
      </c>
      <c r="X4" s="17">
        <v>0.26319444444444445</v>
      </c>
      <c r="Y4" s="17">
        <v>0.3125</v>
      </c>
      <c r="Z4" s="17">
        <v>0.26180555555555557</v>
      </c>
      <c r="AA4" s="17">
        <v>0.21736111111111112</v>
      </c>
      <c r="AB4" s="17">
        <v>0.31805555555555554</v>
      </c>
      <c r="AC4" s="17">
        <v>0.31111111111111112</v>
      </c>
      <c r="AD4" s="17">
        <v>0.31666666666666665</v>
      </c>
      <c r="AE4" s="17">
        <v>0.33055555555555555</v>
      </c>
      <c r="AF4" s="17">
        <v>0.29652777777777778</v>
      </c>
      <c r="AG4" s="17">
        <v>0.33680555555555558</v>
      </c>
      <c r="AH4" s="17">
        <v>0.28819444444444448</v>
      </c>
      <c r="AI4" s="29">
        <v>0.39027777777777778</v>
      </c>
    </row>
    <row r="5" spans="1:36" x14ac:dyDescent="0.3">
      <c r="A5" s="31" t="s">
        <v>11</v>
      </c>
      <c r="B5" s="46">
        <f>SUM(E4:AI4)</f>
        <v>9.1749999999999989</v>
      </c>
      <c r="C5" s="47">
        <f>C4</f>
        <v>0.39027777777777778</v>
      </c>
      <c r="D5" s="48">
        <f>D4</f>
        <v>0.21736111111111112</v>
      </c>
      <c r="E5" s="44">
        <f>E4</f>
        <v>0.28819444444444448</v>
      </c>
      <c r="F5" s="44">
        <f>SUM(E4:F4)</f>
        <v>0.58819444444444446</v>
      </c>
      <c r="G5" s="44">
        <f>SUM(E4:G4)</f>
        <v>0.90208333333333335</v>
      </c>
      <c r="H5" s="44">
        <f>SUM(E4:H4)</f>
        <v>1.20625</v>
      </c>
      <c r="I5" s="44">
        <f>SUM(E4:I4)</f>
        <v>1.5152777777777779</v>
      </c>
      <c r="J5" s="44">
        <f>SUM(E4:J4)</f>
        <v>1.8486111111111112</v>
      </c>
      <c r="K5" s="44">
        <f>SUM(E4:K4)</f>
        <v>2.1590277777777778</v>
      </c>
      <c r="L5" s="44">
        <f>SUM(E4:L4)</f>
        <v>2.4236111111111112</v>
      </c>
      <c r="M5" s="44">
        <f>SUM(E4:M4)</f>
        <v>2.7006944444444443</v>
      </c>
      <c r="N5" s="44">
        <f>SUM(E4:N4)</f>
        <v>3.009722222222222</v>
      </c>
      <c r="O5" s="44">
        <f>SUM(E4:O4)</f>
        <v>3.3215277777777774</v>
      </c>
      <c r="P5" s="44">
        <f>SUM(E4:P4)</f>
        <v>3.6249999999999996</v>
      </c>
      <c r="Q5" s="44">
        <f>SUM(E4:Q4)</f>
        <v>3.8437499999999996</v>
      </c>
      <c r="R5" s="44">
        <f>SUM(E4:R4)</f>
        <v>4.1645833333333329</v>
      </c>
      <c r="S5" s="44">
        <f>SUM(E4:S4)</f>
        <v>4.4333333333333327</v>
      </c>
      <c r="T5" s="44">
        <f>SUM(E4:T4)</f>
        <v>4.6888888888888882</v>
      </c>
      <c r="U5" s="44">
        <f>SUM(E4:U4)</f>
        <v>5.0062499999999996</v>
      </c>
      <c r="V5" s="44">
        <f>SUM(E4:V4)</f>
        <v>5.2520833333333332</v>
      </c>
      <c r="W5" s="44">
        <f>SUM(E4:W4)</f>
        <v>5.5319444444444441</v>
      </c>
      <c r="X5" s="44">
        <f>SUM(E4:X4)</f>
        <v>5.7951388888888884</v>
      </c>
      <c r="Y5" s="44">
        <f>SUM(E4:Y4)</f>
        <v>6.1076388888888884</v>
      </c>
      <c r="Z5" s="44">
        <f>SUM(E4:Z4)</f>
        <v>6.3694444444444436</v>
      </c>
      <c r="AA5" s="44">
        <f>SUM(E4:AA4)</f>
        <v>6.5868055555555545</v>
      </c>
      <c r="AB5" s="44">
        <f>SUM(E4:AB4)</f>
        <v>6.90486111111111</v>
      </c>
      <c r="AC5" s="44">
        <f>SUM(E4:AC4)</f>
        <v>7.2159722222222209</v>
      </c>
      <c r="AD5" s="44">
        <f>SUM(E4:AD4)</f>
        <v>7.5326388888888873</v>
      </c>
      <c r="AE5" s="44">
        <f>SUM(E4:AE4)</f>
        <v>7.863194444444443</v>
      </c>
      <c r="AF5" s="44">
        <f>SUM(E4:AF4)</f>
        <v>8.1597222222222214</v>
      </c>
      <c r="AG5" s="44">
        <f>SUM(E4:AG4)</f>
        <v>8.4965277777777768</v>
      </c>
      <c r="AH5" s="44">
        <f>SUM(E4:AH4)</f>
        <v>8.7847222222222214</v>
      </c>
      <c r="AI5" s="45">
        <f>SUM(E4:AI4)</f>
        <v>9.1749999999999989</v>
      </c>
    </row>
    <row r="6" spans="1:36" s="30" customFormat="1" x14ac:dyDescent="0.3">
      <c r="A6"/>
      <c r="B6" s="63"/>
      <c r="C6" s="19">
        <f>MAX(E6:AI6)</f>
        <v>0</v>
      </c>
      <c r="D6" s="19">
        <f>MIN(E6:AI6)</f>
        <v>0</v>
      </c>
      <c r="E6" s="16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6" x14ac:dyDescent="0.3">
      <c r="A7" s="1" t="s">
        <v>0</v>
      </c>
      <c r="B7" s="3">
        <f>AVERAGE(E7:AG7)</f>
        <v>0.29531249999999998</v>
      </c>
      <c r="C7" s="51">
        <f>MAX(E7:AI7)</f>
        <v>0.36527777777777781</v>
      </c>
      <c r="D7" s="52">
        <f>MIN(E7:AI7)</f>
        <v>0.13055555555555556</v>
      </c>
      <c r="E7" s="64">
        <v>0.26319444444444445</v>
      </c>
      <c r="F7" s="17">
        <v>0.30069444444444443</v>
      </c>
      <c r="G7" s="17">
        <v>0.34097222222222223</v>
      </c>
      <c r="H7" s="17">
        <v>0.36527777777777781</v>
      </c>
      <c r="I7" s="17">
        <v>0.34236111111111112</v>
      </c>
      <c r="J7" s="17">
        <v>0.27152777777777776</v>
      </c>
      <c r="K7" s="17">
        <v>0.26527777777777778</v>
      </c>
      <c r="L7" s="17">
        <v>0.32569444444444445</v>
      </c>
      <c r="M7" s="17">
        <v>0.31944444444444448</v>
      </c>
      <c r="N7" s="17">
        <v>0.28611111111111115</v>
      </c>
      <c r="O7" s="17">
        <v>0.34097222222222223</v>
      </c>
      <c r="P7" s="17">
        <v>0.26805555555555555</v>
      </c>
      <c r="Q7" s="17">
        <v>0.28333333333333333</v>
      </c>
      <c r="R7" s="17">
        <v>0.29930555555555555</v>
      </c>
      <c r="S7" s="17">
        <v>0.32222222222222224</v>
      </c>
      <c r="T7" s="17">
        <v>0.31319444444444444</v>
      </c>
      <c r="U7" s="17">
        <v>0.30555555555555552</v>
      </c>
      <c r="V7" s="17">
        <v>0.21666666666666667</v>
      </c>
      <c r="W7" s="17">
        <v>0.32430555555555557</v>
      </c>
      <c r="X7" s="17">
        <v>0.31319444444444444</v>
      </c>
      <c r="Y7" s="17">
        <v>0.13055555555555556</v>
      </c>
      <c r="Z7" s="17">
        <v>0.32847222222222222</v>
      </c>
      <c r="AA7" s="17">
        <v>0.3430555555555555</v>
      </c>
      <c r="AB7" s="17">
        <v>0.3298611111111111</v>
      </c>
      <c r="AC7" s="17">
        <v>0.24444444444444446</v>
      </c>
      <c r="AD7" s="17" t="s">
        <v>2</v>
      </c>
      <c r="AE7" s="17">
        <v>0.28750000000000003</v>
      </c>
      <c r="AF7" s="17">
        <v>0.26041666666666669</v>
      </c>
      <c r="AG7" s="18">
        <v>0.27708333333333335</v>
      </c>
      <c r="AH7" s="13"/>
      <c r="AI7" s="28"/>
      <c r="AJ7" s="12"/>
    </row>
    <row r="8" spans="1:36" ht="19.5" thickBot="1" x14ac:dyDescent="0.35">
      <c r="A8" s="31" t="s">
        <v>11</v>
      </c>
      <c r="B8" s="46">
        <f>SUM(E7:AI7)</f>
        <v>8.2687499999999989</v>
      </c>
      <c r="C8" s="47">
        <f>C7</f>
        <v>0.36527777777777781</v>
      </c>
      <c r="D8" s="48">
        <f>D7</f>
        <v>0.13055555555555556</v>
      </c>
      <c r="E8" s="44">
        <f>E7</f>
        <v>0.26319444444444445</v>
      </c>
      <c r="F8" s="44">
        <f>SUM(E7:F7)</f>
        <v>0.56388888888888888</v>
      </c>
      <c r="G8" s="44">
        <f>SUM(E7:G7)</f>
        <v>0.90486111111111112</v>
      </c>
      <c r="H8" s="44">
        <f>SUM(E7:H7)</f>
        <v>1.2701388888888889</v>
      </c>
      <c r="I8" s="44">
        <f>SUM(E7:I7)</f>
        <v>1.6125</v>
      </c>
      <c r="J8" s="44">
        <f>SUM(E7:J7)</f>
        <v>1.8840277777777779</v>
      </c>
      <c r="K8" s="44">
        <f>SUM(E7:K7)</f>
        <v>2.1493055555555558</v>
      </c>
      <c r="L8" s="44">
        <f>SUM(E7:L7)</f>
        <v>2.4750000000000001</v>
      </c>
      <c r="M8" s="44">
        <f>SUM(E7:M7)</f>
        <v>2.7944444444444447</v>
      </c>
      <c r="N8" s="44">
        <f>SUM(E7:N7)</f>
        <v>3.0805555555555557</v>
      </c>
      <c r="O8" s="44">
        <f>SUM(E7:O7)</f>
        <v>3.4215277777777779</v>
      </c>
      <c r="P8" s="44">
        <f>SUM(E7:P7)</f>
        <v>3.6895833333333337</v>
      </c>
      <c r="Q8" s="44">
        <f>SUM(E7:Q7)</f>
        <v>3.9729166666666669</v>
      </c>
      <c r="R8" s="44">
        <f>SUM(E7:R7)</f>
        <v>4.2722222222222221</v>
      </c>
      <c r="S8" s="44">
        <f>SUM(E7:S7)</f>
        <v>4.5944444444444441</v>
      </c>
      <c r="T8" s="44">
        <f>SUM(E7:T7)</f>
        <v>4.9076388888888882</v>
      </c>
      <c r="U8" s="44">
        <f>SUM(E7:U7)</f>
        <v>5.2131944444444436</v>
      </c>
      <c r="V8" s="44">
        <f>SUM(E7:V7)</f>
        <v>5.4298611111111104</v>
      </c>
      <c r="W8" s="44">
        <f>SUM(E7:W7)</f>
        <v>5.7541666666666655</v>
      </c>
      <c r="X8" s="44">
        <f>SUM(E7:X7)</f>
        <v>6.0673611111111097</v>
      </c>
      <c r="Y8" s="44">
        <f>SUM(E7:Y7)</f>
        <v>6.1979166666666652</v>
      </c>
      <c r="Z8" s="44">
        <f>SUM(E7:Z7)</f>
        <v>6.5263888888888877</v>
      </c>
      <c r="AA8" s="44">
        <f>SUM(E7:AA7)</f>
        <v>6.8694444444444436</v>
      </c>
      <c r="AB8" s="44">
        <f>SUM(E7:AB7)</f>
        <v>7.1993055555555543</v>
      </c>
      <c r="AC8" s="44">
        <f>SUM(E7:AC7)</f>
        <v>7.4437499999999988</v>
      </c>
      <c r="AD8" s="44">
        <f>SUM(E7:AD7)</f>
        <v>7.4437499999999988</v>
      </c>
      <c r="AE8" s="44">
        <f>SUM(E7:AE7)</f>
        <v>7.7312499999999984</v>
      </c>
      <c r="AF8" s="44">
        <f>SUM(E7:AF7)</f>
        <v>7.9916666666666654</v>
      </c>
      <c r="AG8" s="44">
        <f>SUM(E7:AG7)</f>
        <v>8.2687499999999989</v>
      </c>
      <c r="AH8" s="44"/>
      <c r="AI8" s="45"/>
      <c r="AJ8" s="12"/>
    </row>
    <row r="9" spans="1:36" ht="19.5" thickBot="1" x14ac:dyDescent="0.35">
      <c r="E9" s="13"/>
      <c r="F9" s="13"/>
      <c r="G9" s="35" t="s">
        <v>6</v>
      </c>
      <c r="H9" s="35" t="s">
        <v>6</v>
      </c>
      <c r="I9" s="35" t="s">
        <v>6</v>
      </c>
      <c r="J9" s="35" t="s">
        <v>6</v>
      </c>
      <c r="K9" s="35" t="s">
        <v>6</v>
      </c>
      <c r="L9" s="35" t="s">
        <v>6</v>
      </c>
      <c r="M9" s="35" t="s">
        <v>6</v>
      </c>
      <c r="N9" s="35" t="s">
        <v>6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34"/>
      <c r="AJ9" s="12"/>
    </row>
    <row r="10" spans="1:36" x14ac:dyDescent="0.3">
      <c r="A10" s="1" t="s">
        <v>0</v>
      </c>
      <c r="B10" s="3">
        <f>AVERAGE(E10:AI10)</f>
        <v>0.27815860215053761</v>
      </c>
      <c r="C10" s="51">
        <f>MAX(E10:AI10)</f>
        <v>0.34722222222222227</v>
      </c>
      <c r="D10" s="52">
        <f>MIN(E10:AI10)</f>
        <v>0.16805555555555554</v>
      </c>
      <c r="E10" s="17">
        <v>0.2951388888888889</v>
      </c>
      <c r="F10" s="17">
        <v>0.31180555555555556</v>
      </c>
      <c r="G10" s="17">
        <v>0.22013888888888888</v>
      </c>
      <c r="H10" s="17">
        <v>0.24027777777777778</v>
      </c>
      <c r="I10" s="17">
        <v>0.25</v>
      </c>
      <c r="J10" s="17">
        <v>0.31805555555555554</v>
      </c>
      <c r="K10" s="17">
        <v>0.25625000000000003</v>
      </c>
      <c r="L10" s="17">
        <v>0.23055555555555554</v>
      </c>
      <c r="M10" s="17">
        <v>0.22083333333333333</v>
      </c>
      <c r="N10" s="17">
        <v>0.16805555555555554</v>
      </c>
      <c r="O10" s="17">
        <v>0.29166666666666669</v>
      </c>
      <c r="P10" s="17">
        <v>0.27638888888888885</v>
      </c>
      <c r="Q10" s="17">
        <v>0.28958333333333336</v>
      </c>
      <c r="R10" s="17">
        <v>0.28125</v>
      </c>
      <c r="S10" s="17">
        <v>0.26180555555555557</v>
      </c>
      <c r="T10" s="17">
        <v>0.27708333333333335</v>
      </c>
      <c r="U10" s="17">
        <v>0.27083333333333331</v>
      </c>
      <c r="V10" s="17">
        <v>0.26666666666666666</v>
      </c>
      <c r="W10" s="17">
        <v>0.28055555555555556</v>
      </c>
      <c r="X10" s="17">
        <v>0.31527777777777777</v>
      </c>
      <c r="Y10" s="17">
        <v>0.29305555555555557</v>
      </c>
      <c r="Z10" s="17">
        <v>0.30486111111111108</v>
      </c>
      <c r="AA10" s="17">
        <v>0.26527777777777778</v>
      </c>
      <c r="AB10" s="17">
        <v>0.29791666666666666</v>
      </c>
      <c r="AC10" s="17">
        <v>0.34722222222222227</v>
      </c>
      <c r="AD10" s="17">
        <v>0.30624999999999997</v>
      </c>
      <c r="AE10" s="17">
        <v>0.3298611111111111</v>
      </c>
      <c r="AF10" s="17">
        <v>0.31180555555555556</v>
      </c>
      <c r="AG10" s="18">
        <v>0.29166666666666669</v>
      </c>
      <c r="AH10" s="17">
        <v>0.26319444444444445</v>
      </c>
      <c r="AI10" s="29">
        <v>0.28958333333333336</v>
      </c>
    </row>
    <row r="11" spans="1:36" x14ac:dyDescent="0.3">
      <c r="A11" s="31" t="s">
        <v>11</v>
      </c>
      <c r="B11" s="46">
        <f>SUM(E10:AI10)</f>
        <v>8.6229166666666668</v>
      </c>
      <c r="C11" s="47">
        <f>C10</f>
        <v>0.34722222222222227</v>
      </c>
      <c r="D11" s="48">
        <f>D10</f>
        <v>0.16805555555555554</v>
      </c>
      <c r="E11" s="44">
        <f>E10</f>
        <v>0.2951388888888889</v>
      </c>
      <c r="F11" s="44">
        <f>SUM(E10:F10)</f>
        <v>0.60694444444444451</v>
      </c>
      <c r="G11" s="44">
        <f>SUM(E10:G10)</f>
        <v>0.82708333333333339</v>
      </c>
      <c r="H11" s="44">
        <f>SUM(E10:H10)</f>
        <v>1.0673611111111112</v>
      </c>
      <c r="I11" s="44">
        <f>SUM(E10:I10)</f>
        <v>1.3173611111111112</v>
      </c>
      <c r="J11" s="44">
        <f>SUM(E10:J10)</f>
        <v>1.6354166666666667</v>
      </c>
      <c r="K11" s="44">
        <f>SUM(E10:K10)</f>
        <v>1.8916666666666668</v>
      </c>
      <c r="L11" s="44">
        <f>SUM(E10:L10)</f>
        <v>2.1222222222222222</v>
      </c>
      <c r="M11" s="44">
        <f>SUM(E10:M10)</f>
        <v>2.3430555555555554</v>
      </c>
      <c r="N11" s="44">
        <f>SUM(E10:N10)</f>
        <v>2.5111111111111111</v>
      </c>
      <c r="O11" s="44">
        <f>SUM(E10:O10)</f>
        <v>2.8027777777777776</v>
      </c>
      <c r="P11" s="44">
        <f>SUM(E10:P10)</f>
        <v>3.0791666666666666</v>
      </c>
      <c r="Q11" s="44">
        <f>SUM(E10:Q10)</f>
        <v>3.3687499999999999</v>
      </c>
      <c r="R11" s="44">
        <f>SUM(E10:R10)</f>
        <v>3.65</v>
      </c>
      <c r="S11" s="44">
        <f>SUM(E10:S10)</f>
        <v>3.9118055555555555</v>
      </c>
      <c r="T11" s="44">
        <f>SUM(E10:T10)</f>
        <v>4.1888888888888891</v>
      </c>
      <c r="U11" s="44">
        <f>SUM(E10:U10)</f>
        <v>4.4597222222222221</v>
      </c>
      <c r="V11" s="44">
        <f>SUM(E10:V10)</f>
        <v>4.7263888888888888</v>
      </c>
      <c r="W11" s="44">
        <f>SUM(E10:W10)</f>
        <v>5.0069444444444446</v>
      </c>
      <c r="X11" s="44">
        <f>SUM(E10:X10)</f>
        <v>5.3222222222222229</v>
      </c>
      <c r="Y11" s="44">
        <f>SUM(E10:Y10)</f>
        <v>5.615277777777778</v>
      </c>
      <c r="Z11" s="44">
        <f>SUM(E10:Z10)</f>
        <v>5.9201388888888893</v>
      </c>
      <c r="AA11" s="44">
        <f>SUM(E10:AA10)</f>
        <v>6.1854166666666668</v>
      </c>
      <c r="AB11" s="44">
        <f>SUM(E10:AB10)</f>
        <v>6.4833333333333334</v>
      </c>
      <c r="AC11" s="44">
        <f>SUM(E10:AC10)</f>
        <v>6.8305555555555557</v>
      </c>
      <c r="AD11" s="44">
        <f>SUM(E10:AD10)</f>
        <v>7.1368055555555561</v>
      </c>
      <c r="AE11" s="44">
        <f>SUM(E10:AE10)</f>
        <v>7.4666666666666668</v>
      </c>
      <c r="AF11" s="44">
        <f>SUM(E10:AF10)</f>
        <v>7.7784722222222227</v>
      </c>
      <c r="AG11" s="44">
        <f>SUM(E10:AG10)</f>
        <v>8.0701388888888896</v>
      </c>
      <c r="AH11" s="44">
        <f>SUM(E10:AH10)</f>
        <v>8.3333333333333339</v>
      </c>
      <c r="AI11" s="45">
        <f>SUM(E10:AI10)</f>
        <v>8.6229166666666668</v>
      </c>
    </row>
    <row r="12" spans="1:36" x14ac:dyDescent="0.3"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6" x14ac:dyDescent="0.3">
      <c r="A13" s="1" t="s">
        <v>0</v>
      </c>
      <c r="B13" s="27">
        <f>AVERAGE(E13:AI13)</f>
        <v>0.28104166666666675</v>
      </c>
      <c r="C13" s="51">
        <f>MAX(E13:AI13)</f>
        <v>0.3611111111111111</v>
      </c>
      <c r="D13" s="52">
        <f>MIN(E13:AI13)</f>
        <v>0.15347222222222223</v>
      </c>
      <c r="E13" s="17">
        <v>0.2951388888888889</v>
      </c>
      <c r="F13" s="17">
        <v>0.27847222222222223</v>
      </c>
      <c r="G13" s="17">
        <v>0.2673611111111111</v>
      </c>
      <c r="H13" s="17">
        <v>0.25694444444444448</v>
      </c>
      <c r="I13" s="17">
        <v>0.27291666666666664</v>
      </c>
      <c r="J13" s="17">
        <v>0.28888888888888892</v>
      </c>
      <c r="K13" s="17">
        <v>0.29305555555555557</v>
      </c>
      <c r="L13" s="17">
        <v>0.31875000000000003</v>
      </c>
      <c r="M13" s="17">
        <v>0.26250000000000001</v>
      </c>
      <c r="N13" s="17">
        <v>0.27569444444444446</v>
      </c>
      <c r="O13" s="17">
        <v>0.30763888888888891</v>
      </c>
      <c r="P13" s="17">
        <v>0.29305555555555557</v>
      </c>
      <c r="Q13" s="17">
        <v>0.28125</v>
      </c>
      <c r="R13" s="17">
        <v>0.31180555555555556</v>
      </c>
      <c r="S13" s="17">
        <v>0.22916666666666666</v>
      </c>
      <c r="T13" s="17">
        <v>0.34166666666666662</v>
      </c>
      <c r="U13" s="17">
        <v>0.15347222222222223</v>
      </c>
      <c r="V13" s="17">
        <v>0.23958333333333334</v>
      </c>
      <c r="W13" s="17">
        <v>0.3125</v>
      </c>
      <c r="X13" s="17">
        <v>0.25138888888888888</v>
      </c>
      <c r="Y13" s="17">
        <v>0.30555555555555552</v>
      </c>
      <c r="Z13" s="17">
        <v>0.3611111111111111</v>
      </c>
      <c r="AA13" s="17">
        <v>0.28194444444444444</v>
      </c>
      <c r="AB13" s="17">
        <v>0.3</v>
      </c>
      <c r="AC13" s="17">
        <v>0.25277777777777777</v>
      </c>
      <c r="AD13" s="17">
        <v>0.31041666666666667</v>
      </c>
      <c r="AE13" s="17">
        <v>0.31111111111111112</v>
      </c>
      <c r="AF13" s="17">
        <v>0.23819444444444446</v>
      </c>
      <c r="AG13" s="18">
        <v>0.27083333333333331</v>
      </c>
      <c r="AH13" s="17">
        <v>0.26805555555555555</v>
      </c>
      <c r="AI13" s="29"/>
    </row>
    <row r="14" spans="1:36" x14ac:dyDescent="0.3">
      <c r="A14" s="31" t="s">
        <v>11</v>
      </c>
      <c r="B14" s="46">
        <f>SUM(E13:AI13)</f>
        <v>8.4312500000000021</v>
      </c>
      <c r="C14" s="47">
        <f>C13</f>
        <v>0.3611111111111111</v>
      </c>
      <c r="D14" s="48">
        <f>D13</f>
        <v>0.15347222222222223</v>
      </c>
      <c r="E14" s="44">
        <f>E13</f>
        <v>0.2951388888888889</v>
      </c>
      <c r="F14" s="44">
        <f>SUM(E13:F13)</f>
        <v>0.57361111111111107</v>
      </c>
      <c r="G14" s="44">
        <f>SUM(E13:G13)</f>
        <v>0.84097222222222223</v>
      </c>
      <c r="H14" s="44">
        <f>SUM(E13:H13)</f>
        <v>1.0979166666666667</v>
      </c>
      <c r="I14" s="44">
        <f>SUM(E13:I13)</f>
        <v>1.3708333333333333</v>
      </c>
      <c r="J14" s="44">
        <f>SUM(E13:J13)</f>
        <v>1.6597222222222223</v>
      </c>
      <c r="K14" s="44">
        <f>SUM(E13:K13)</f>
        <v>1.9527777777777779</v>
      </c>
      <c r="L14" s="44">
        <f>SUM(E13:L13)</f>
        <v>2.271527777777778</v>
      </c>
      <c r="M14" s="44">
        <f>SUM(E13:M13)</f>
        <v>2.5340277777777782</v>
      </c>
      <c r="N14" s="44">
        <f>SUM(E13:N13)</f>
        <v>2.8097222222222227</v>
      </c>
      <c r="O14" s="44">
        <f>SUM(E13:O13)</f>
        <v>3.1173611111111117</v>
      </c>
      <c r="P14" s="44">
        <f>SUM(E13:P13)</f>
        <v>3.4104166666666673</v>
      </c>
      <c r="Q14" s="44">
        <f>SUM(E13:Q13)</f>
        <v>3.6916666666666673</v>
      </c>
      <c r="R14" s="44">
        <f>SUM(E13:R13)</f>
        <v>4.0034722222222232</v>
      </c>
      <c r="S14" s="44">
        <f>SUM(E13:S13)</f>
        <v>4.2326388888888902</v>
      </c>
      <c r="T14" s="44">
        <f>SUM(E13:T13)</f>
        <v>4.574305555555557</v>
      </c>
      <c r="U14" s="44">
        <f>SUM(E13:U13)</f>
        <v>4.7277777777777796</v>
      </c>
      <c r="V14" s="44">
        <f>SUM(E13:V13)</f>
        <v>4.9673611111111127</v>
      </c>
      <c r="W14" s="44">
        <f>SUM(E13:W13)</f>
        <v>5.2798611111111127</v>
      </c>
      <c r="X14" s="44">
        <f>SUM(E13:X13)</f>
        <v>5.5312500000000018</v>
      </c>
      <c r="Y14" s="44">
        <f>SUM(E13:Y13)</f>
        <v>5.8368055555555571</v>
      </c>
      <c r="Z14" s="44">
        <f>SUM(E13:Z13)</f>
        <v>6.1979166666666679</v>
      </c>
      <c r="AA14" s="44">
        <f>SUM(E13:AA13)</f>
        <v>6.479861111111112</v>
      </c>
      <c r="AB14" s="44">
        <f>SUM(E13:AB13)</f>
        <v>6.7798611111111118</v>
      </c>
      <c r="AC14" s="44">
        <f>SUM(E13:AC13)</f>
        <v>7.03263888888889</v>
      </c>
      <c r="AD14" s="44">
        <f>SUM(E13:AD13)</f>
        <v>7.3430555555555568</v>
      </c>
      <c r="AE14" s="44">
        <f>SUM(E13:AE13)</f>
        <v>7.6541666666666677</v>
      </c>
      <c r="AF14" s="44">
        <f>SUM(E13:AF13)</f>
        <v>7.8923611111111125</v>
      </c>
      <c r="AG14" s="44">
        <f>SUM(E13:AG13)</f>
        <v>8.1631944444444464</v>
      </c>
      <c r="AH14" s="44">
        <f>SUM(E13:AH13)</f>
        <v>8.4312500000000021</v>
      </c>
      <c r="AI14" s="45"/>
    </row>
    <row r="16" spans="1:36" x14ac:dyDescent="0.3">
      <c r="A16" s="31" t="s">
        <v>0</v>
      </c>
      <c r="B16" s="27">
        <f>AVERAGE(E16:AI16)</f>
        <v>0.31686827956989244</v>
      </c>
      <c r="C16" s="49">
        <f>MAX(E16:AI16)</f>
        <v>0.42777777777777781</v>
      </c>
      <c r="D16" s="50">
        <f>MIN(E16:AI16)</f>
        <v>0.23541666666666669</v>
      </c>
      <c r="E16" s="17">
        <v>0.34791666666666665</v>
      </c>
      <c r="F16" s="17">
        <v>0.3263888888888889</v>
      </c>
      <c r="G16" s="17">
        <v>0.32500000000000001</v>
      </c>
      <c r="H16" s="17">
        <v>0.34791666666666665</v>
      </c>
      <c r="I16" s="17">
        <v>0.30069444444444443</v>
      </c>
      <c r="J16" s="17">
        <v>0.26527777777777778</v>
      </c>
      <c r="K16" s="17">
        <v>0.30833333333333335</v>
      </c>
      <c r="L16" s="17">
        <v>0.28125</v>
      </c>
      <c r="M16" s="17">
        <v>0.25555555555555559</v>
      </c>
      <c r="N16" s="17">
        <v>0.30763888888888891</v>
      </c>
      <c r="O16" s="17">
        <v>0.30069444444444443</v>
      </c>
      <c r="P16" s="17">
        <v>0.33333333333333331</v>
      </c>
      <c r="Q16" s="17">
        <v>0.42777777777777781</v>
      </c>
      <c r="R16" s="17">
        <v>0.32847222222222222</v>
      </c>
      <c r="S16" s="17">
        <v>0.32777777777777778</v>
      </c>
      <c r="T16" s="17">
        <v>0.31111111111111112</v>
      </c>
      <c r="U16" s="17">
        <v>0.26597222222222222</v>
      </c>
      <c r="V16" s="17">
        <v>0.3923611111111111</v>
      </c>
      <c r="W16" s="17">
        <v>0.28541666666666665</v>
      </c>
      <c r="X16" s="17">
        <v>0.34583333333333338</v>
      </c>
      <c r="Y16" s="17">
        <v>0.23541666666666669</v>
      </c>
      <c r="Z16" s="17">
        <v>0.29166666666666669</v>
      </c>
      <c r="AA16" s="17">
        <v>0.34930555555555554</v>
      </c>
      <c r="AB16" s="17">
        <v>0.3430555555555555</v>
      </c>
      <c r="AC16" s="17">
        <v>0.2951388888888889</v>
      </c>
      <c r="AD16" s="17">
        <v>0.27152777777777776</v>
      </c>
      <c r="AE16" s="17">
        <v>0.33194444444444443</v>
      </c>
      <c r="AF16" s="17">
        <v>0.38125000000000003</v>
      </c>
      <c r="AG16" s="18">
        <v>0.33819444444444446</v>
      </c>
      <c r="AH16" s="17">
        <v>0.29097222222222224</v>
      </c>
      <c r="AI16" s="29">
        <v>0.30972222222222223</v>
      </c>
    </row>
    <row r="17" spans="1:35" x14ac:dyDescent="0.3">
      <c r="A17" s="31" t="s">
        <v>11</v>
      </c>
      <c r="B17" s="46">
        <f>SUM(E16:AI16)</f>
        <v>9.8229166666666661</v>
      </c>
      <c r="C17" s="47">
        <f>C16</f>
        <v>0.42777777777777781</v>
      </c>
      <c r="D17" s="48">
        <f>D16</f>
        <v>0.23541666666666669</v>
      </c>
      <c r="E17" s="44">
        <f>E16</f>
        <v>0.34791666666666665</v>
      </c>
      <c r="F17" s="44">
        <f>SUM(E16:F16)</f>
        <v>0.67430555555555549</v>
      </c>
      <c r="G17" s="44">
        <f>SUM(E16:G16)</f>
        <v>0.99930555555555545</v>
      </c>
      <c r="H17" s="44">
        <f>SUM(E16:H16)</f>
        <v>1.3472222222222221</v>
      </c>
      <c r="I17" s="44">
        <f>SUM(E16:I16)</f>
        <v>1.6479166666666665</v>
      </c>
      <c r="J17" s="44">
        <f>SUM(E16:J16)</f>
        <v>1.9131944444444442</v>
      </c>
      <c r="K17" s="44">
        <f>SUM(E16:K16)</f>
        <v>2.2215277777777773</v>
      </c>
      <c r="L17" s="44">
        <f>SUM(E16:L16)</f>
        <v>2.5027777777777773</v>
      </c>
      <c r="M17" s="44">
        <f>SUM(E16:M16)</f>
        <v>2.7583333333333329</v>
      </c>
      <c r="N17" s="44">
        <f>SUM(E16:N16)</f>
        <v>3.0659722222222219</v>
      </c>
      <c r="O17" s="44">
        <f>SUM(E16:O16)</f>
        <v>3.3666666666666663</v>
      </c>
      <c r="P17" s="44">
        <f>SUM(E16:P16)</f>
        <v>3.6999999999999997</v>
      </c>
      <c r="Q17" s="44">
        <f>SUM(E16:Q16)</f>
        <v>4.1277777777777773</v>
      </c>
      <c r="R17" s="44">
        <f>SUM(E16:R16)</f>
        <v>4.4562499999999998</v>
      </c>
      <c r="S17" s="44">
        <f>SUM(E16:S16)</f>
        <v>4.7840277777777773</v>
      </c>
      <c r="T17" s="44">
        <f>SUM(E16:T16)</f>
        <v>5.0951388888888882</v>
      </c>
      <c r="U17" s="44">
        <f>SUM(E16:U16)</f>
        <v>5.3611111111111107</v>
      </c>
      <c r="V17" s="44">
        <f>SUM(E16:V16)</f>
        <v>5.7534722222222214</v>
      </c>
      <c r="W17" s="44">
        <f>SUM(E16:W16)</f>
        <v>6.0388888888888879</v>
      </c>
      <c r="X17" s="44">
        <f>SUM(E16:X16)</f>
        <v>6.3847222222222211</v>
      </c>
      <c r="Y17" s="44">
        <f>SUM(E16:Y16)</f>
        <v>6.6201388888888877</v>
      </c>
      <c r="Z17" s="44">
        <f>SUM(E16:Z16)</f>
        <v>6.9118055555555546</v>
      </c>
      <c r="AA17" s="44">
        <f>SUM(E16:AA16)</f>
        <v>7.2611111111111102</v>
      </c>
      <c r="AB17" s="44">
        <f>SUM(E16:AB16)</f>
        <v>7.6041666666666661</v>
      </c>
      <c r="AC17" s="44">
        <f>SUM(E16:AC16)</f>
        <v>7.8993055555555554</v>
      </c>
      <c r="AD17" s="44">
        <f>SUM(E16:AD16)</f>
        <v>8.1708333333333325</v>
      </c>
      <c r="AE17" s="44">
        <f>SUM(E16:AE16)</f>
        <v>8.5027777777777764</v>
      </c>
      <c r="AF17" s="44">
        <f>SUM(E16:AF16)</f>
        <v>8.8840277777777761</v>
      </c>
      <c r="AG17" s="44">
        <f>SUM(E16:AG16)</f>
        <v>9.2222222222222214</v>
      </c>
      <c r="AH17" s="44">
        <f>SUM(E16:AH16)</f>
        <v>9.5131944444444443</v>
      </c>
      <c r="AI17" s="45">
        <f>SUM(E16:AI16)</f>
        <v>9.8229166666666661</v>
      </c>
    </row>
    <row r="19" spans="1:35" x14ac:dyDescent="0.3">
      <c r="A19" s="31" t="s">
        <v>0</v>
      </c>
      <c r="B19" s="27">
        <f>AVERAGE(E19:AI19)</f>
        <v>0.28604166666666675</v>
      </c>
      <c r="C19" s="49">
        <f>MAX(E19:AI19)</f>
        <v>0.45694444444444443</v>
      </c>
      <c r="D19" s="50">
        <f>MIN(E19:AI19)</f>
        <v>0.15069444444444444</v>
      </c>
      <c r="E19" s="17">
        <v>0.28611111111111115</v>
      </c>
      <c r="F19" s="17">
        <v>0.2638888888888889</v>
      </c>
      <c r="G19" s="17">
        <v>0.23055555555555554</v>
      </c>
      <c r="H19" s="17">
        <v>0.18402777777777779</v>
      </c>
      <c r="I19" s="17">
        <v>0.24722222222222223</v>
      </c>
      <c r="J19" s="17">
        <v>0.22291666666666665</v>
      </c>
      <c r="K19" s="17">
        <v>0.31041666666666667</v>
      </c>
      <c r="L19" s="17">
        <v>0.3215277777777778</v>
      </c>
      <c r="M19" s="17">
        <v>0.29583333333333334</v>
      </c>
      <c r="N19" s="17">
        <v>0.36319444444444443</v>
      </c>
      <c r="O19" s="17">
        <v>0.32430555555555557</v>
      </c>
      <c r="P19" s="17">
        <v>0.32916666666666666</v>
      </c>
      <c r="Q19" s="17">
        <v>0.2902777777777778</v>
      </c>
      <c r="R19" s="17">
        <v>0.28402777777777777</v>
      </c>
      <c r="S19" s="17">
        <v>0.2986111111111111</v>
      </c>
      <c r="T19" s="17">
        <v>0.27708333333333335</v>
      </c>
      <c r="U19" s="17">
        <v>0.22222222222222221</v>
      </c>
      <c r="V19" s="17">
        <v>0.31736111111111115</v>
      </c>
      <c r="W19" s="17">
        <v>0.28125</v>
      </c>
      <c r="X19" s="17">
        <v>0.45694444444444443</v>
      </c>
      <c r="Y19" s="17">
        <v>0.15069444444444444</v>
      </c>
      <c r="Z19" s="17">
        <v>0.26597222222222222</v>
      </c>
      <c r="AA19" s="17">
        <v>0.3</v>
      </c>
      <c r="AB19" s="17">
        <v>0.21319444444444444</v>
      </c>
      <c r="AC19" s="17">
        <v>0.31041666666666667</v>
      </c>
      <c r="AD19" s="17">
        <v>0.2902777777777778</v>
      </c>
      <c r="AE19" s="17">
        <v>0.30624999999999997</v>
      </c>
      <c r="AF19" s="17">
        <v>0.30763888888888891</v>
      </c>
      <c r="AG19" s="18">
        <v>0.31458333333333333</v>
      </c>
      <c r="AH19" s="17">
        <v>0.31527777777777777</v>
      </c>
      <c r="AI19" s="29"/>
    </row>
    <row r="20" spans="1:35" x14ac:dyDescent="0.3">
      <c r="A20" s="31" t="s">
        <v>11</v>
      </c>
      <c r="B20" s="46">
        <f>SUM(E19:AI19)</f>
        <v>8.5812500000000025</v>
      </c>
      <c r="C20" s="47">
        <f>C19</f>
        <v>0.45694444444444443</v>
      </c>
      <c r="D20" s="48">
        <f>D19</f>
        <v>0.15069444444444444</v>
      </c>
      <c r="E20" s="44">
        <f>E19</f>
        <v>0.28611111111111115</v>
      </c>
      <c r="F20" s="44">
        <f>SUM(E19:F19)</f>
        <v>0.55000000000000004</v>
      </c>
      <c r="G20" s="44">
        <f>SUM(E19:G19)</f>
        <v>0.78055555555555556</v>
      </c>
      <c r="H20" s="44">
        <f>SUM(E19:H19)</f>
        <v>0.96458333333333335</v>
      </c>
      <c r="I20" s="44">
        <f>SUM(E19:I19)</f>
        <v>1.2118055555555556</v>
      </c>
      <c r="J20" s="44">
        <f>SUM(E19:J19)</f>
        <v>1.4347222222222222</v>
      </c>
      <c r="K20" s="44">
        <f>SUM(E19:K19)</f>
        <v>1.745138888888889</v>
      </c>
      <c r="L20" s="44">
        <f>SUM(E19:L19)</f>
        <v>2.0666666666666669</v>
      </c>
      <c r="M20" s="44">
        <f>SUM(E19:M19)</f>
        <v>2.3625000000000003</v>
      </c>
      <c r="N20" s="44">
        <f>SUM(E19:N19)</f>
        <v>2.7256944444444446</v>
      </c>
      <c r="O20" s="44">
        <f>SUM(E19:O19)</f>
        <v>3.0500000000000003</v>
      </c>
      <c r="P20" s="44">
        <f>SUM(E19:P19)</f>
        <v>3.3791666666666669</v>
      </c>
      <c r="Q20" s="44">
        <f>SUM(E19:Q19)</f>
        <v>3.6694444444444447</v>
      </c>
      <c r="R20" s="44">
        <f>SUM(E19:R19)</f>
        <v>3.9534722222222225</v>
      </c>
      <c r="S20" s="44">
        <f>SUM(E19:S19)</f>
        <v>4.2520833333333332</v>
      </c>
      <c r="T20" s="44">
        <f>SUM(E19:T19)</f>
        <v>4.5291666666666668</v>
      </c>
      <c r="U20" s="44">
        <f>SUM(E19:U19)</f>
        <v>4.7513888888888891</v>
      </c>
      <c r="V20" s="44">
        <f>SUM(E19:V19)</f>
        <v>5.0687500000000005</v>
      </c>
      <c r="W20" s="44">
        <f>SUM(E19:W19)</f>
        <v>5.3500000000000005</v>
      </c>
      <c r="X20" s="44">
        <f>SUM(E19:X19)</f>
        <v>5.8069444444444454</v>
      </c>
      <c r="Y20" s="44">
        <f>SUM(E19:Y19)</f>
        <v>5.9576388888888898</v>
      </c>
      <c r="Z20" s="44">
        <f>SUM(E19:Z19)</f>
        <v>6.2236111111111123</v>
      </c>
      <c r="AA20" s="44">
        <f>SUM(E19:AA19)</f>
        <v>6.5236111111111121</v>
      </c>
      <c r="AB20" s="44">
        <f>SUM(E19:AB19)</f>
        <v>6.7368055555555566</v>
      </c>
      <c r="AC20" s="44">
        <f>SUM(E19:AC19)</f>
        <v>7.0472222222222234</v>
      </c>
      <c r="AD20" s="44">
        <f>SUM(E19:AD19)</f>
        <v>7.3375000000000012</v>
      </c>
      <c r="AE20" s="44">
        <f>SUM(E19:AE19)</f>
        <v>7.6437500000000016</v>
      </c>
      <c r="AF20" s="44">
        <f>SUM(E19:AF19)</f>
        <v>7.9513888888888902</v>
      </c>
      <c r="AG20" s="44">
        <f>SUM(E19:AG19)</f>
        <v>8.2659722222222243</v>
      </c>
      <c r="AH20" s="44">
        <f>SUM(E19:AH19)</f>
        <v>8.5812500000000025</v>
      </c>
      <c r="AI20" s="45"/>
    </row>
    <row r="21" spans="1:35" ht="19.5" x14ac:dyDescent="0.3">
      <c r="L21" s="36" t="s">
        <v>10</v>
      </c>
    </row>
    <row r="22" spans="1:35" x14ac:dyDescent="0.3">
      <c r="A22" s="31" t="s">
        <v>0</v>
      </c>
      <c r="B22" s="27">
        <f>AVERAGE(E22:AI22)</f>
        <v>0.30732526881720429</v>
      </c>
      <c r="C22" s="49">
        <f>MAX(E22:AI22)</f>
        <v>0.38263888888888892</v>
      </c>
      <c r="D22" s="50">
        <f>MIN(E22:AI22)</f>
        <v>0.11388888888888889</v>
      </c>
      <c r="E22" s="37">
        <v>0.24722222222222223</v>
      </c>
      <c r="F22" s="37">
        <v>0.24513888888888888</v>
      </c>
      <c r="G22" s="37">
        <v>0.29375000000000001</v>
      </c>
      <c r="H22" s="37">
        <v>0.34166666666666662</v>
      </c>
      <c r="I22" s="37">
        <v>0.33680555555555558</v>
      </c>
      <c r="J22" s="37">
        <v>0.23333333333333331</v>
      </c>
      <c r="K22" s="37">
        <v>0.31458333333333333</v>
      </c>
      <c r="L22" s="37">
        <v>0.37638888888888888</v>
      </c>
      <c r="M22" s="37">
        <v>0.3430555555555555</v>
      </c>
      <c r="N22" s="37">
        <v>0.29236111111111113</v>
      </c>
      <c r="O22" s="37">
        <v>0.36944444444444446</v>
      </c>
      <c r="P22" s="37">
        <v>0.31388888888888888</v>
      </c>
      <c r="Q22" s="37">
        <v>0.21666666666666667</v>
      </c>
      <c r="R22" s="37">
        <v>0.32500000000000001</v>
      </c>
      <c r="S22" s="37">
        <v>0.31527777777777777</v>
      </c>
      <c r="T22" s="37">
        <v>0.35000000000000003</v>
      </c>
      <c r="U22" s="37">
        <v>0.11388888888888889</v>
      </c>
      <c r="V22" s="37">
        <v>0.375</v>
      </c>
      <c r="W22" s="37">
        <v>0.31041666666666667</v>
      </c>
      <c r="X22" s="37">
        <v>0.38263888888888892</v>
      </c>
      <c r="Y22" s="37">
        <v>0.30208333333333331</v>
      </c>
      <c r="Z22" s="37">
        <v>0.2951388888888889</v>
      </c>
      <c r="AA22" s="37">
        <v>0.30277777777777776</v>
      </c>
      <c r="AB22" s="37">
        <v>0.32013888888888892</v>
      </c>
      <c r="AC22" s="37">
        <v>0.3263888888888889</v>
      </c>
      <c r="AD22" s="37">
        <v>0.30486111111111108</v>
      </c>
      <c r="AE22" s="37">
        <v>0.33333333333333331</v>
      </c>
      <c r="AF22" s="37">
        <v>0.29236111111111113</v>
      </c>
      <c r="AG22" s="38">
        <v>0.33958333333333335</v>
      </c>
      <c r="AH22" s="37">
        <v>0.25</v>
      </c>
      <c r="AI22" s="39">
        <v>0.36388888888888887</v>
      </c>
    </row>
    <row r="23" spans="1:35" x14ac:dyDescent="0.3">
      <c r="A23" s="31" t="s">
        <v>11</v>
      </c>
      <c r="B23" s="46">
        <f>SUM(E22:AI22)</f>
        <v>9.5270833333333336</v>
      </c>
      <c r="C23" s="47">
        <f>C22</f>
        <v>0.38263888888888892</v>
      </c>
      <c r="D23" s="48">
        <f>D22</f>
        <v>0.11388888888888889</v>
      </c>
      <c r="E23" s="44">
        <f>E22</f>
        <v>0.24722222222222223</v>
      </c>
      <c r="F23" s="44">
        <f>SUM(E22:F22)</f>
        <v>0.49236111111111114</v>
      </c>
      <c r="G23" s="44">
        <f>SUM(E22:G22)</f>
        <v>0.7861111111111112</v>
      </c>
      <c r="H23" s="44">
        <f>SUM(E22:H22)</f>
        <v>1.1277777777777778</v>
      </c>
      <c r="I23" s="44">
        <f>SUM(E22:I22)</f>
        <v>1.4645833333333333</v>
      </c>
      <c r="J23" s="44">
        <f>SUM(E22:J22)</f>
        <v>1.6979166666666667</v>
      </c>
      <c r="K23" s="44">
        <f>SUM(E22:K22)</f>
        <v>2.0125000000000002</v>
      </c>
      <c r="L23" s="44">
        <f>SUM(E22:L22)</f>
        <v>2.3888888888888893</v>
      </c>
      <c r="M23" s="44">
        <f>SUM(E22:M22)</f>
        <v>2.7319444444444447</v>
      </c>
      <c r="N23" s="44">
        <f>SUM(E22:N22)</f>
        <v>3.0243055555555558</v>
      </c>
      <c r="O23" s="44">
        <f>SUM(E22:O22)</f>
        <v>3.3937500000000003</v>
      </c>
      <c r="P23" s="44">
        <f>SUM(E22:P22)</f>
        <v>3.7076388888888889</v>
      </c>
      <c r="Q23" s="44">
        <f>SUM(E22:Q22)</f>
        <v>3.9243055555555557</v>
      </c>
      <c r="R23" s="44">
        <f>SUM(E22:R22)</f>
        <v>4.2493055555555559</v>
      </c>
      <c r="S23" s="44">
        <f>SUM(E22:S22)</f>
        <v>4.5645833333333332</v>
      </c>
      <c r="T23" s="44">
        <f>SUM(E22:T22)</f>
        <v>4.9145833333333329</v>
      </c>
      <c r="U23" s="44">
        <f>SUM(E22:U22)</f>
        <v>5.0284722222222218</v>
      </c>
      <c r="V23" s="44">
        <f>SUM(E22:V22)</f>
        <v>5.4034722222222218</v>
      </c>
      <c r="W23" s="44">
        <f>SUM(E22:W22)</f>
        <v>5.7138888888888886</v>
      </c>
      <c r="X23" s="44">
        <f>SUM(E22:X22)</f>
        <v>6.0965277777777773</v>
      </c>
      <c r="Y23" s="44">
        <f>SUM(E22:Y22)</f>
        <v>6.3986111111111104</v>
      </c>
      <c r="Z23" s="44">
        <f>SUM(E22:Z22)</f>
        <v>6.6937499999999996</v>
      </c>
      <c r="AA23" s="44">
        <f>SUM(E22:AA22)</f>
        <v>6.9965277777777777</v>
      </c>
      <c r="AB23" s="44">
        <f>SUM(E22:AB22)</f>
        <v>7.3166666666666664</v>
      </c>
      <c r="AC23" s="44">
        <f>SUM(E22:AC22)</f>
        <v>7.6430555555555557</v>
      </c>
      <c r="AD23" s="44">
        <f>SUM(E22:AD22)</f>
        <v>7.947916666666667</v>
      </c>
      <c r="AE23" s="44">
        <f>SUM(E22:AE22)</f>
        <v>8.28125</v>
      </c>
      <c r="AF23" s="44">
        <f>SUM(E22:AF22)</f>
        <v>8.5736111111111111</v>
      </c>
      <c r="AG23" s="44">
        <f>SUM(E22:AG22)</f>
        <v>8.9131944444444446</v>
      </c>
      <c r="AH23" s="44">
        <f>SUM(E22:AH22)</f>
        <v>9.1631944444444446</v>
      </c>
      <c r="AI23" s="45">
        <f>SUM(E22:AI22)</f>
        <v>9.5270833333333336</v>
      </c>
    </row>
    <row r="24" spans="1:35" ht="19.5" x14ac:dyDescent="0.3">
      <c r="A24" s="14"/>
      <c r="B24" s="40"/>
      <c r="C24" s="40"/>
      <c r="D24" s="40"/>
      <c r="E24" s="41"/>
      <c r="F24" s="41"/>
      <c r="G24" s="41"/>
      <c r="H24" s="41"/>
      <c r="I24" s="41"/>
      <c r="J24" s="41"/>
      <c r="K24" s="41"/>
      <c r="L24" s="42"/>
      <c r="M24" s="41"/>
      <c r="N24" s="41"/>
      <c r="O24" s="41" t="s">
        <v>9</v>
      </c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</row>
    <row r="25" spans="1:35" x14ac:dyDescent="0.3">
      <c r="A25" s="31" t="s">
        <v>0</v>
      </c>
      <c r="B25" s="27">
        <f>AVERAGE(E25:AI25)</f>
        <v>0.30105555555555558</v>
      </c>
      <c r="C25" s="49">
        <f>MAX(E25:AI25)</f>
        <v>0.39374999999999999</v>
      </c>
      <c r="D25" s="50">
        <f>MIN(E25:AI25)</f>
        <v>0.21319444444444444</v>
      </c>
      <c r="E25" s="4">
        <v>0.39374999999999999</v>
      </c>
      <c r="F25" s="4">
        <v>0.28402777777777777</v>
      </c>
      <c r="G25" s="4">
        <v>0.27777777777777779</v>
      </c>
      <c r="H25" s="4">
        <v>0.21319444444444444</v>
      </c>
      <c r="I25" s="4">
        <v>0.27847222222222223</v>
      </c>
      <c r="J25" s="4">
        <v>0.25694444444444448</v>
      </c>
      <c r="K25" s="4">
        <v>0.26805555555555555</v>
      </c>
      <c r="L25" s="4">
        <v>0.28333333333333333</v>
      </c>
      <c r="M25" s="4">
        <v>0.27083333333333331</v>
      </c>
      <c r="N25" s="4">
        <v>0.375</v>
      </c>
      <c r="O25" s="4">
        <v>0.29236111111111113</v>
      </c>
      <c r="P25" s="4">
        <v>0.3527777777777778</v>
      </c>
      <c r="Q25" s="4">
        <v>0.22708333333333333</v>
      </c>
      <c r="R25" s="4">
        <v>0.35833333333333334</v>
      </c>
      <c r="S25" s="4">
        <v>0.31944444444444448</v>
      </c>
      <c r="T25" s="4">
        <v>0.25833333333333336</v>
      </c>
      <c r="U25" s="4">
        <v>0.28125</v>
      </c>
      <c r="V25" s="4">
        <v>0.33402777777777781</v>
      </c>
      <c r="W25" s="4">
        <v>0.32291666666666669</v>
      </c>
      <c r="X25" s="4">
        <v>0.34583333333333338</v>
      </c>
      <c r="Y25" s="4">
        <v>0.31666666666666665</v>
      </c>
      <c r="Z25" s="4">
        <v>0.34861111111111115</v>
      </c>
      <c r="AA25" s="4">
        <v>0.25208333333333333</v>
      </c>
      <c r="AB25" s="4">
        <v>0.33888888888888885</v>
      </c>
      <c r="AC25" s="4">
        <v>0.27638888888888885</v>
      </c>
      <c r="AD25" s="4"/>
      <c r="AE25" s="4"/>
      <c r="AF25" s="4"/>
      <c r="AG25" s="5"/>
      <c r="AH25" s="4"/>
      <c r="AI25" s="15"/>
    </row>
    <row r="26" spans="1:35" x14ac:dyDescent="0.3">
      <c r="A26" s="31" t="s">
        <v>11</v>
      </c>
      <c r="B26" s="46">
        <f>SUM(E25:AI25)</f>
        <v>7.5263888888888895</v>
      </c>
      <c r="C26" s="47">
        <f>C25</f>
        <v>0.39374999999999999</v>
      </c>
      <c r="D26" s="48">
        <f>D25</f>
        <v>0.21319444444444444</v>
      </c>
      <c r="E26" s="44">
        <f>IF(E25="","C",E25)</f>
        <v>0.39374999999999999</v>
      </c>
      <c r="F26" s="44">
        <f>IF(F25="","C",SUM(E25:F25))</f>
        <v>0.67777777777777781</v>
      </c>
      <c r="G26" s="44">
        <f>IF(G25="","C",SUM(E25:G25))</f>
        <v>0.9555555555555556</v>
      </c>
      <c r="H26" s="44">
        <f>IF(H25="","C",SUM(E25:H25))</f>
        <v>1.16875</v>
      </c>
      <c r="I26" s="44">
        <f>IF(I25="","C",SUM(E25:I25))</f>
        <v>1.4472222222222222</v>
      </c>
      <c r="J26" s="44">
        <f>IF(J25="","C",SUM(E25:J25))</f>
        <v>1.7041666666666666</v>
      </c>
      <c r="K26" s="44">
        <f>IF(K25="","C",SUM(E25:K25))</f>
        <v>1.9722222222222221</v>
      </c>
      <c r="L26" s="44">
        <f>IF(L25="","C",SUM(E25:L25))</f>
        <v>2.2555555555555555</v>
      </c>
      <c r="M26" s="44">
        <f>IF(M25="","C",SUM(E25:M25))</f>
        <v>2.526388888888889</v>
      </c>
      <c r="N26" s="44">
        <f>IF(N25="","C",SUM(E25:N25))</f>
        <v>2.901388888888889</v>
      </c>
      <c r="O26" s="44">
        <f>IF(O25="","C",SUM(E25:O25))</f>
        <v>3.1937500000000001</v>
      </c>
      <c r="P26" s="44">
        <f>IF(P25="","C",SUM(E25:P25))</f>
        <v>3.5465277777777779</v>
      </c>
      <c r="Q26" s="44">
        <f>IF(Q25="","C",SUM(E25:Q25))</f>
        <v>3.7736111111111112</v>
      </c>
      <c r="R26" s="44">
        <f>IF(R25="","C",SUM(E25:R25))</f>
        <v>4.1319444444444446</v>
      </c>
      <c r="S26" s="44">
        <f>IF(S25="","C",SUM(E25:S25))</f>
        <v>4.4513888888888893</v>
      </c>
      <c r="T26" s="44">
        <f>IF(T25="","C",SUM(E25:T25))</f>
        <v>4.709722222222223</v>
      </c>
      <c r="U26" s="44">
        <f>IF(U25="","C",SUM(E25:U25))</f>
        <v>4.990972222222223</v>
      </c>
      <c r="V26" s="44">
        <f>IF(V25="","C",SUM(E25:V25))</f>
        <v>5.3250000000000011</v>
      </c>
      <c r="W26" s="44">
        <f>IF(W25="","C",SUM(E25:W25))</f>
        <v>5.647916666666668</v>
      </c>
      <c r="X26" s="44">
        <f>IF(X25="","C",SUM(E25:X25))</f>
        <v>5.9937500000000012</v>
      </c>
      <c r="Y26" s="44">
        <f>IF(Y25="","C",SUM(E25:Y25))</f>
        <v>6.3104166666666677</v>
      </c>
      <c r="Z26" s="44">
        <f>IF(Z25="","C",SUM(E25:Z25))</f>
        <v>6.6590277777777791</v>
      </c>
      <c r="AA26" s="44">
        <f>IF(AA25="","C",SUM(E25:AA25))</f>
        <v>6.9111111111111123</v>
      </c>
      <c r="AB26" s="44">
        <f>IF(AB25="","C",SUM(E25:AB25))</f>
        <v>7.2500000000000009</v>
      </c>
      <c r="AC26" s="44">
        <f>IF(AC25="","C",SUM(E25:AC25))</f>
        <v>7.5263888888888895</v>
      </c>
      <c r="AD26" s="44" t="str">
        <f>IF(AD25="","C",SUM(E25:AD25))</f>
        <v>C</v>
      </c>
      <c r="AE26" s="44" t="str">
        <f>IF(AE25="","C",SUM(E25:AE25))</f>
        <v>C</v>
      </c>
      <c r="AF26" s="44" t="str">
        <f>IF(AF25="","C",SUM(E25:AF25))</f>
        <v>C</v>
      </c>
      <c r="AG26" s="44" t="str">
        <f>IF(AG25="","C",SUM(E25:AG25))</f>
        <v>C</v>
      </c>
      <c r="AH26" s="44" t="str">
        <f>IF(AH25="","C",SUM(E25:AH25))</f>
        <v>C</v>
      </c>
      <c r="AI26" s="45" t="str">
        <f>IF(AI25="","C",SUM(E25:AI25))</f>
        <v>C</v>
      </c>
    </row>
  </sheetData>
  <conditionalFormatting sqref="C3">
    <cfRule type="cellIs" dxfId="10" priority="4271" operator="greaterThanOrEqual">
      <formula>10000</formula>
    </cfRule>
  </conditionalFormatting>
  <conditionalFormatting sqref="D3">
    <cfRule type="cellIs" dxfId="9" priority="4270" operator="greaterThanOrEqual">
      <formula>10000</formula>
    </cfRule>
  </conditionalFormatting>
  <conditionalFormatting sqref="C6">
    <cfRule type="cellIs" dxfId="8" priority="4263" operator="greaterThanOrEqual">
      <formula>10000</formula>
    </cfRule>
  </conditionalFormatting>
  <conditionalFormatting sqref="D6">
    <cfRule type="cellIs" dxfId="7" priority="4262" operator="greaterThanOrEqual">
      <formula>10000</formula>
    </cfRule>
  </conditionalFormatting>
  <conditionalFormatting sqref="K24:AI24">
    <cfRule type="containsText" dxfId="6" priority="1854" operator="containsText" text="[*]">
      <formula>NOT(ISERROR(SEARCH("[*]",K24)))</formula>
    </cfRule>
    <cfRule type="cellIs" dxfId="5" priority="1856" stopIfTrue="1" operator="equal">
      <formula>"х"</formula>
    </cfRule>
  </conditionalFormatting>
  <conditionalFormatting sqref="E24:J24">
    <cfRule type="containsText" dxfId="4" priority="1842" operator="containsText" text="[*]">
      <formula>NOT(ISERROR(SEARCH("[*]",E24)))</formula>
    </cfRule>
    <cfRule type="cellIs" dxfId="3" priority="1844" operator="equal">
      <formula>"х"</formula>
    </cfRule>
  </conditionalFormatting>
  <conditionalFormatting sqref="L21">
    <cfRule type="containsText" dxfId="2" priority="1164" operator="containsText" text="[*]">
      <formula>NOT(ISERROR(SEARCH("[*]",L21)))</formula>
    </cfRule>
    <cfRule type="cellIs" dxfId="1" priority="1166" stopIfTrue="1" operator="equal">
      <formula>"х"</formula>
    </cfRule>
  </conditionalFormatting>
  <conditionalFormatting sqref="E26:AI26">
    <cfRule type="expression" dxfId="0" priority="20">
      <formula>E$26="C"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855" id="{81BF45BC-521C-4703-BF42-D9A8F1BCAFE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1"/>
              <x14:cfIcon iconSet="3Symbols2" iconId="2"/>
              <x14:cfIcon iconSet="3Symbols2" iconId="0"/>
            </x14:iconSet>
          </x14:cfRule>
          <xm:sqref>K24:AI24</xm:sqref>
        </x14:conditionalFormatting>
        <x14:conditionalFormatting xmlns:xm="http://schemas.microsoft.com/office/excel/2006/main">
          <x14:cfRule type="iconSet" priority="1843" id="{A6CBCA41-1AA9-4A8A-B7A7-CB305E73831C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1"/>
              <x14:cfIcon iconSet="3Symbols2" iconId="2"/>
              <x14:cfIcon iconSet="3Symbols2" iconId="0"/>
            </x14:iconSet>
          </x14:cfRule>
          <xm:sqref>E24:J24</xm:sqref>
        </x14:conditionalFormatting>
        <x14:conditionalFormatting xmlns:xm="http://schemas.microsoft.com/office/excel/2006/main">
          <x14:cfRule type="iconSet" priority="1165" id="{099A630D-45E4-4E16-98EF-4DF2E09F5EB6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1"/>
              <x14:cfIcon iconSet="3Symbols2" iconId="2"/>
              <x14:cfIcon iconSet="3Symbols2" iconId="0"/>
            </x14:iconSet>
          </x14:cfRule>
          <xm:sqref>L21</xm:sqref>
        </x14:conditionalFormatting>
        <x14:conditionalFormatting xmlns:xm="http://schemas.microsoft.com/office/excel/2006/main">
          <x14:cfRule type="iconSet" priority="19" id="{D725C1CB-AE83-4376-B747-F63DFAA70E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C26:D26</xm:sqref>
        </x14:conditionalFormatting>
        <x14:conditionalFormatting xmlns:xm="http://schemas.microsoft.com/office/excel/2006/main">
          <x14:cfRule type="iconSet" priority="17" id="{B6ECB2B3-50F5-4565-9783-5E62B217BF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C23:D23</xm:sqref>
        </x14:conditionalFormatting>
        <x14:conditionalFormatting xmlns:xm="http://schemas.microsoft.com/office/excel/2006/main">
          <x14:cfRule type="iconSet" priority="13" id="{B289926C-7B33-4AE6-9D27-7FA7A7B0B3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C20:D20</xm:sqref>
        </x14:conditionalFormatting>
        <x14:conditionalFormatting xmlns:xm="http://schemas.microsoft.com/office/excel/2006/main">
          <x14:cfRule type="iconSet" priority="11" id="{D74C9774-C8BF-460C-8185-CED4CD4FC1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C17:D17</xm:sqref>
        </x14:conditionalFormatting>
        <x14:conditionalFormatting xmlns:xm="http://schemas.microsoft.com/office/excel/2006/main">
          <x14:cfRule type="iconSet" priority="9" id="{527F2219-A73A-4D56-83D5-98FA1B3A62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C14:D14</xm:sqref>
        </x14:conditionalFormatting>
        <x14:conditionalFormatting xmlns:xm="http://schemas.microsoft.com/office/excel/2006/main">
          <x14:cfRule type="iconSet" priority="7" id="{82A2E1BE-1B35-43D8-8011-4AC5F092F4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C11:D11</xm:sqref>
        </x14:conditionalFormatting>
        <x14:conditionalFormatting xmlns:xm="http://schemas.microsoft.com/office/excel/2006/main">
          <x14:cfRule type="iconSet" priority="5" id="{086A0C51-3E63-4B3C-8E4C-29ACE229EA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C8:D8</xm:sqref>
        </x14:conditionalFormatting>
        <x14:conditionalFormatting xmlns:xm="http://schemas.microsoft.com/office/excel/2006/main">
          <x14:cfRule type="iconSet" priority="3" id="{DE76D885-394B-4290-9A3E-C0213347BD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C5:D5</xm:sqref>
        </x14:conditionalFormatting>
        <x14:conditionalFormatting xmlns:xm="http://schemas.microsoft.com/office/excel/2006/main">
          <x14:cfRule type="iconSet" priority="1" id="{B63A4163-101D-44E0-9A20-7A988D95D1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C2:D2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6" tint="0.39997558519241921"/>
  </sheetPr>
  <dimension ref="A1:Q3"/>
  <sheetViews>
    <sheetView showZeros="0" zoomScale="96" zoomScaleNormal="96" workbookViewId="0">
      <selection activeCell="D4" sqref="D4"/>
    </sheetView>
  </sheetViews>
  <sheetFormatPr defaultRowHeight="18.75" x14ac:dyDescent="0.3"/>
  <cols>
    <col min="1" max="1" width="24.88671875" customWidth="1"/>
    <col min="2" max="2" width="9" bestFit="1" customWidth="1"/>
    <col min="3" max="3" width="9" hidden="1" customWidth="1"/>
    <col min="4" max="15" width="8.109375" customWidth="1"/>
    <col min="16" max="17" width="7.44140625" bestFit="1" customWidth="1"/>
    <col min="18" max="18" width="4.6640625" customWidth="1"/>
    <col min="19" max="19" width="4.44140625" customWidth="1"/>
  </cols>
  <sheetData>
    <row r="1" spans="1:17" ht="16.5" customHeight="1" x14ac:dyDescent="0.3">
      <c r="A1" s="10" t="s">
        <v>0</v>
      </c>
      <c r="B1" s="11">
        <f t="shared" ref="B1:B2" si="0">AVERAGE(D1:O1)</f>
        <v>0.29522141017025089</v>
      </c>
      <c r="C1" s="9"/>
      <c r="D1" s="9">
        <f>Тренир.!B4</f>
        <v>0.29596774193548386</v>
      </c>
      <c r="E1" s="9">
        <f>Тренир.!B7</f>
        <v>0.29531249999999998</v>
      </c>
      <c r="F1" s="9">
        <f>Тренир.!B10</f>
        <v>0.27815860215053761</v>
      </c>
      <c r="G1" s="9">
        <f>Тренир.!B13</f>
        <v>0.28104166666666675</v>
      </c>
      <c r="H1" s="9">
        <f>Тренир.!B16</f>
        <v>0.31686827956989244</v>
      </c>
      <c r="I1" s="9">
        <f>Тренир.!B19</f>
        <v>0.28604166666666675</v>
      </c>
      <c r="J1" s="9">
        <f>Тренир.!B22</f>
        <v>0.30732526881720429</v>
      </c>
      <c r="K1" s="9">
        <f>Тренир.!B25</f>
        <v>0.30105555555555558</v>
      </c>
      <c r="L1" s="8"/>
      <c r="M1" s="8"/>
      <c r="N1" s="8"/>
      <c r="O1" s="8"/>
      <c r="P1" s="23">
        <f t="shared" ref="P1" si="1">MAX(D1:O1)</f>
        <v>0.31686827956989244</v>
      </c>
      <c r="Q1" s="24">
        <f t="shared" ref="Q1" si="2">MIN(D1:O1)</f>
        <v>0.27815860215053761</v>
      </c>
    </row>
    <row r="2" spans="1:17" ht="16.5" customHeight="1" x14ac:dyDescent="0.3">
      <c r="A2" s="10" t="s">
        <v>12</v>
      </c>
      <c r="B2" s="53">
        <f t="shared" si="0"/>
        <v>8.7444444444444454</v>
      </c>
      <c r="C2" s="53"/>
      <c r="D2" s="53">
        <f>Тренир.!B5</f>
        <v>9.1749999999999989</v>
      </c>
      <c r="E2" s="54">
        <f>Тренир.!B8</f>
        <v>8.2687499999999989</v>
      </c>
      <c r="F2" s="54">
        <f>Тренир.!B11</f>
        <v>8.6229166666666668</v>
      </c>
      <c r="G2" s="54">
        <f>Тренир.!B14</f>
        <v>8.4312500000000021</v>
      </c>
      <c r="H2" s="54">
        <f>Тренир.!B17</f>
        <v>9.8229166666666661</v>
      </c>
      <c r="I2" s="54">
        <f>Тренир.!B20</f>
        <v>8.5812500000000025</v>
      </c>
      <c r="J2" s="54">
        <f>Тренир.!B23</f>
        <v>9.5270833333333336</v>
      </c>
      <c r="K2" s="54">
        <f>Тренир.!B26</f>
        <v>7.5263888888888895</v>
      </c>
      <c r="L2" s="54"/>
      <c r="M2" s="54"/>
      <c r="N2" s="54"/>
      <c r="O2" s="54"/>
      <c r="P2" s="55">
        <f t="shared" ref="P2" si="3">MAX(D2:O2)</f>
        <v>9.8229166666666661</v>
      </c>
      <c r="Q2" s="56">
        <f t="shared" ref="Q2" si="4">MIN(D2:O2)</f>
        <v>7.5263888888888895</v>
      </c>
    </row>
    <row r="3" spans="1:17" ht="16.5" customHeight="1" x14ac:dyDescent="0.3">
      <c r="A3" s="10" t="s">
        <v>13</v>
      </c>
      <c r="B3" s="82" t="str">
        <f>INT(C3)&amp;TEXT(MOD(C3,1),"\.чч:мм")</f>
        <v>69.22:56</v>
      </c>
      <c r="C3" s="77">
        <f>SUM(D2:O2)</f>
        <v>69.955555555555563</v>
      </c>
      <c r="D3" s="58" t="s">
        <v>15</v>
      </c>
      <c r="E3" s="58" t="s">
        <v>16</v>
      </c>
      <c r="F3" s="58" t="s">
        <v>17</v>
      </c>
      <c r="G3" s="58" t="s">
        <v>18</v>
      </c>
      <c r="H3" s="58" t="s">
        <v>19</v>
      </c>
      <c r="I3" s="58" t="s">
        <v>20</v>
      </c>
      <c r="J3" s="58" t="s">
        <v>21</v>
      </c>
      <c r="K3" s="58" t="s">
        <v>22</v>
      </c>
      <c r="L3" s="43" t="s">
        <v>23</v>
      </c>
      <c r="M3" s="43" t="s">
        <v>24</v>
      </c>
      <c r="N3" s="43" t="s">
        <v>25</v>
      </c>
      <c r="O3" s="43" t="s">
        <v>26</v>
      </c>
      <c r="P3" s="65" t="s">
        <v>14</v>
      </c>
      <c r="Q3" s="66"/>
    </row>
  </sheetData>
  <mergeCells count="1">
    <mergeCell ref="P3:Q3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20B9CDA-AEC4-4CFF-8697-0D273EF1E5B1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TrafficLights1" iconId="1"/>
              <x14:cfIcon iconSet="3Symbols2" iconId="2"/>
            </x14:iconSet>
          </x14:cfRule>
          <xm:sqref>P3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7030A0"/>
  </sheetPr>
  <dimension ref="A1:H4"/>
  <sheetViews>
    <sheetView showZeros="0" tabSelected="1" zoomScale="90" zoomScaleNormal="90" workbookViewId="0">
      <pane xSplit="5" ySplit="2" topLeftCell="F4" activePane="bottomRight" state="frozen"/>
      <selection pane="topRight" activeCell="E1" sqref="E1"/>
      <selection pane="bottomLeft" activeCell="A3" sqref="A3"/>
      <selection pane="bottomRight" activeCell="F4" sqref="F4"/>
    </sheetView>
  </sheetViews>
  <sheetFormatPr defaultRowHeight="18.75" x14ac:dyDescent="0.3"/>
  <cols>
    <col min="1" max="1" width="26.5546875" customWidth="1"/>
    <col min="2" max="2" width="11.6640625" bestFit="1" customWidth="1"/>
    <col min="3" max="3" width="11.6640625" hidden="1" customWidth="1"/>
    <col min="4" max="4" width="9" bestFit="1" customWidth="1"/>
    <col min="5" max="5" width="8.109375" bestFit="1" customWidth="1"/>
    <col min="6" max="6" width="10.5546875" bestFit="1" customWidth="1"/>
    <col min="7" max="7" width="10.5546875" hidden="1" customWidth="1"/>
    <col min="8" max="8" width="11.6640625" bestFit="1" customWidth="1"/>
  </cols>
  <sheetData>
    <row r="1" spans="1:8" x14ac:dyDescent="0.3">
      <c r="A1" s="67" t="s">
        <v>1</v>
      </c>
      <c r="B1" s="69" t="s">
        <v>8</v>
      </c>
      <c r="C1" s="78"/>
      <c r="D1" s="75" t="s">
        <v>5</v>
      </c>
      <c r="E1" s="76"/>
      <c r="F1" s="71" t="s">
        <v>7</v>
      </c>
      <c r="G1" s="61"/>
      <c r="H1" s="73">
        <v>2020</v>
      </c>
    </row>
    <row r="2" spans="1:8" ht="19.5" thickBot="1" x14ac:dyDescent="0.35">
      <c r="A2" s="68"/>
      <c r="B2" s="70"/>
      <c r="C2" s="79"/>
      <c r="D2" s="25" t="s">
        <v>3</v>
      </c>
      <c r="E2" s="26" t="s">
        <v>4</v>
      </c>
      <c r="F2" s="72"/>
      <c r="G2" s="62"/>
      <c r="H2" s="74"/>
    </row>
    <row r="3" spans="1:8" x14ac:dyDescent="0.3">
      <c r="A3" s="32" t="s">
        <v>0</v>
      </c>
      <c r="B3" s="22">
        <f>AVERAGE(F3:XFD3)</f>
        <v>0.29917880544354836</v>
      </c>
      <c r="C3" s="80"/>
      <c r="D3" s="23">
        <f>MAX(F3:XFD3)</f>
        <v>0.30313620071684583</v>
      </c>
      <c r="E3" s="24">
        <f>MIN(F3:XFD3)</f>
        <v>0.29522141017025089</v>
      </c>
      <c r="F3" s="20">
        <f>Тренир.!B1</f>
        <v>0.30313620071684583</v>
      </c>
      <c r="G3" s="20"/>
      <c r="H3" s="6">
        <f>'Ср. зн. Трен.'!B1</f>
        <v>0.29522141017025089</v>
      </c>
    </row>
    <row r="4" spans="1:8" x14ac:dyDescent="0.3">
      <c r="A4" s="32" t="s">
        <v>27</v>
      </c>
      <c r="B4" s="57" t="str">
        <f>INT(C4)&amp;TEXT(MOD(C4,1),"\.чч:мм:сс")</f>
        <v>70.07:43:00</v>
      </c>
      <c r="C4" s="81">
        <f>SUM(F4:G4)</f>
        <v>70.321527777777789</v>
      </c>
      <c r="D4" s="60"/>
      <c r="E4" s="24"/>
      <c r="F4" s="59">
        <f>Тренир.!C2</f>
        <v>0.3659722222222222</v>
      </c>
      <c r="G4" s="59">
        <f>'Ср. зн. Трен.'!C3</f>
        <v>69.955555555555563</v>
      </c>
      <c r="H4" s="6" t="str">
        <f>'Трен за период'!B4</f>
        <v>70.07:43:00</v>
      </c>
    </row>
  </sheetData>
  <mergeCells count="5">
    <mergeCell ref="A1:A2"/>
    <mergeCell ref="B1:B2"/>
    <mergeCell ref="F1:F2"/>
    <mergeCell ref="H1:H2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Тренир.</vt:lpstr>
      <vt:lpstr>Ср. зн. Трен.</vt:lpstr>
      <vt:lpstr>Трен за период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Michael Bliznuk</cp:lastModifiedBy>
  <dcterms:created xsi:type="dcterms:W3CDTF">2019-12-01T16:57:01Z</dcterms:created>
  <dcterms:modified xsi:type="dcterms:W3CDTF">2020-08-25T16:20:03Z</dcterms:modified>
</cp:coreProperties>
</file>