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40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5" i="1" l="1"/>
  <c r="L4" i="1"/>
  <c r="I6" i="1"/>
  <c r="J6" i="1" s="1"/>
  <c r="I7" i="1"/>
  <c r="J7" i="1" s="1"/>
  <c r="I8" i="1"/>
  <c r="J8" i="1" s="1"/>
  <c r="I9" i="1"/>
  <c r="J9" i="1" s="1"/>
  <c r="I10" i="1"/>
  <c r="J10" i="1" s="1"/>
  <c r="K5" i="1"/>
  <c r="L8" i="1" l="1"/>
  <c r="L5" i="1"/>
  <c r="L7" i="1"/>
  <c r="J5" i="1"/>
  <c r="L10" i="1"/>
  <c r="L6" i="1"/>
  <c r="L9" i="1"/>
  <c r="K6" i="1"/>
  <c r="K10" i="1"/>
  <c r="K9" i="1"/>
  <c r="K8" i="1"/>
  <c r="K7" i="1"/>
</calcChain>
</file>

<file path=xl/sharedStrings.xml><?xml version="1.0" encoding="utf-8"?>
<sst xmlns="http://schemas.openxmlformats.org/spreadsheetml/2006/main" count="31" uniqueCount="23">
  <si>
    <t>1352.1</t>
  </si>
  <si>
    <t>Номенклатурный номер</t>
  </si>
  <si>
    <t>Наименование номенклатуры</t>
  </si>
  <si>
    <t>Ед. изм.</t>
  </si>
  <si>
    <t>RAD0757</t>
  </si>
  <si>
    <t>Абонентская/оконечная станция Cambium ePMP Force 300-25 5GHz</t>
  </si>
  <si>
    <t>шт</t>
  </si>
  <si>
    <t>USK0089</t>
  </si>
  <si>
    <t>Автоматический выключатель 10A 2p</t>
  </si>
  <si>
    <t>USK0004</t>
  </si>
  <si>
    <t>Автоматический выключатель 6A 2p</t>
  </si>
  <si>
    <t>ADP0008</t>
  </si>
  <si>
    <t>Адаптер оптический SM SC/APC</t>
  </si>
  <si>
    <t>PIT0306</t>
  </si>
  <si>
    <t>Аккумуляторная батарея Shoto 6-GFM-40U (12V 40Ah)</t>
  </si>
  <si>
    <t>OKO0375</t>
  </si>
  <si>
    <t>Антенна внешняя Ubiquiti: AirFiber 5G-34-S45</t>
  </si>
  <si>
    <t xml:space="preserve">Исходный массив </t>
  </si>
  <si>
    <t>Итоговый</t>
  </si>
  <si>
    <t>вводим номер столца и получаем таблицу ниже без пустых строк</t>
  </si>
  <si>
    <t>1352.2</t>
  </si>
  <si>
    <t>1352.3</t>
  </si>
  <si>
    <t>ввести №столбца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</si>
</sst>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0"/>
  <sheetViews>
    <sheetView tabSelected="1" workbookViewId="0">
      <selection activeCell="I5" sqref="I5"/>
    </sheetView>
  </sheetViews>
  <sheetFormatPr defaultRowHeight="15" x14ac:dyDescent="0.25"/>
  <cols>
    <col min="1" max="1" width="15.140625" customWidth="1"/>
    <col min="2" max="2" width="33.7109375" customWidth="1"/>
    <col min="3" max="3" width="7.140625" customWidth="1"/>
    <col min="4" max="4" width="5.85546875" customWidth="1"/>
    <col min="5" max="7" width="6.7109375" customWidth="1"/>
    <col min="9" max="9" width="15.28515625" customWidth="1"/>
    <col min="10" max="10" width="36" customWidth="1"/>
  </cols>
  <sheetData>
    <row r="1" spans="1:12" x14ac:dyDescent="0.25">
      <c r="A1" s="7" t="s">
        <v>17</v>
      </c>
      <c r="I1" s="7" t="s">
        <v>18</v>
      </c>
    </row>
    <row r="2" spans="1:12" x14ac:dyDescent="0.25">
      <c r="A2" s="7"/>
    </row>
    <row r="3" spans="1:12" x14ac:dyDescent="0.25">
      <c r="A3" s="1"/>
      <c r="B3" s="1"/>
      <c r="C3" s="1"/>
      <c r="I3" t="s">
        <v>22</v>
      </c>
      <c r="J3" s="9">
        <v>1352</v>
      </c>
      <c r="K3" t="s">
        <v>19</v>
      </c>
    </row>
    <row r="4" spans="1:12" ht="22.5" x14ac:dyDescent="0.25">
      <c r="A4" s="2" t="s">
        <v>1</v>
      </c>
      <c r="B4" s="2" t="s">
        <v>2</v>
      </c>
      <c r="C4" s="3" t="s">
        <v>3</v>
      </c>
      <c r="D4" s="6">
        <v>1352</v>
      </c>
      <c r="E4" s="8" t="s">
        <v>0</v>
      </c>
      <c r="F4" s="8" t="s">
        <v>20</v>
      </c>
      <c r="G4" s="8" t="s">
        <v>21</v>
      </c>
      <c r="I4" s="2" t="s">
        <v>1</v>
      </c>
      <c r="J4" s="2" t="s">
        <v>2</v>
      </c>
      <c r="K4" s="3" t="s">
        <v>3</v>
      </c>
      <c r="L4" s="6">
        <f>J3</f>
        <v>1352</v>
      </c>
    </row>
    <row r="5" spans="1:12" ht="22.5" x14ac:dyDescent="0.25">
      <c r="A5" s="4" t="s">
        <v>4</v>
      </c>
      <c r="B5" s="4" t="s">
        <v>5</v>
      </c>
      <c r="C5" s="5" t="s">
        <v>6</v>
      </c>
      <c r="D5" s="5">
        <v>2</v>
      </c>
      <c r="E5" s="5"/>
      <c r="F5" s="5">
        <v>3</v>
      </c>
      <c r="G5" s="5">
        <v>2</v>
      </c>
      <c r="I5" s="4" t="str">
        <f>IFERROR(INDEX(A:A,_xlfn.AGGREGATE(15,6,ROW($A$5:$A$10)/(INDEX($D$5:$G$10,,MATCH($J$3,$D$4:$G$4,))&lt;&gt;""),ROWS($I$5:I5))),"")</f>
        <v>RAD0757</v>
      </c>
      <c r="J5" s="4" t="str">
        <f>IF($I5="","",VLOOKUP($I5,$A$5:$G$10,2,))</f>
        <v>Абонентская/оконечная станция Cambium ePMP Force 300-25 5GHz</v>
      </c>
      <c r="K5" s="5" t="str">
        <f>IF($I5="","",VLOOKUP($I5,$A$5:$G$10,3,))</f>
        <v>шт</v>
      </c>
      <c r="L5" s="5">
        <f>IF($I5="","",VLOOKUP(I5,$A$5:$G$10,MATCH($J$3,$A$4:$G$4,),))</f>
        <v>2</v>
      </c>
    </row>
    <row r="6" spans="1:12" x14ac:dyDescent="0.25">
      <c r="A6" s="4" t="s">
        <v>7</v>
      </c>
      <c r="B6" s="4" t="s">
        <v>8</v>
      </c>
      <c r="C6" s="5" t="s">
        <v>6</v>
      </c>
      <c r="D6" s="5">
        <v>1</v>
      </c>
      <c r="E6" s="5">
        <v>1</v>
      </c>
      <c r="F6" s="5">
        <v>1</v>
      </c>
      <c r="G6" s="5"/>
      <c r="I6" s="4" t="str">
        <f>IFERROR(INDEX(A:A,_xlfn.AGGREGATE(15,6,ROW($A$5:$A$10)/(INDEX($D$5:$G$10,,MATCH($J$3,$D$4:$G$4,))&lt;&gt;""),ROWS($I$5:I6))),"")</f>
        <v>USK0089</v>
      </c>
      <c r="J6" s="4" t="str">
        <f t="shared" ref="J6:J10" si="0">IF($I6="","",VLOOKUP($I6,$A$5:$G$10,2,))</f>
        <v>Автоматический выключатель 10A 2p</v>
      </c>
      <c r="K6" s="5" t="str">
        <f t="shared" ref="K6:K10" si="1">IF($I6="","",VLOOKUP($I6,$A$5:$G$10,3,))</f>
        <v>шт</v>
      </c>
      <c r="L6" s="5">
        <f t="shared" ref="L6:L10" si="2">IF($I6="","",VLOOKUP(I6,$A$5:$G$10,MATCH($J$3,$A$4:$G$4,),))</f>
        <v>1</v>
      </c>
    </row>
    <row r="7" spans="1:12" x14ac:dyDescent="0.25">
      <c r="A7" s="4" t="s">
        <v>9</v>
      </c>
      <c r="B7" s="4" t="s">
        <v>10</v>
      </c>
      <c r="C7" s="5" t="s">
        <v>6</v>
      </c>
      <c r="D7" s="5">
        <v>1</v>
      </c>
      <c r="E7" s="5">
        <v>1</v>
      </c>
      <c r="F7" s="5">
        <v>1</v>
      </c>
      <c r="G7" s="5"/>
      <c r="I7" s="4" t="str">
        <f>IFERROR(INDEX(A:A,_xlfn.AGGREGATE(15,6,ROW($A$5:$A$10)/(INDEX($D$5:$G$10,,MATCH($J$3,$D$4:$G$4,))&lt;&gt;""),ROWS($I$5:I7))),"")</f>
        <v>USK0004</v>
      </c>
      <c r="J7" s="4" t="str">
        <f t="shared" si="0"/>
        <v>Автоматический выключатель 6A 2p</v>
      </c>
      <c r="K7" s="5" t="str">
        <f t="shared" si="1"/>
        <v>шт</v>
      </c>
      <c r="L7" s="5">
        <f t="shared" si="2"/>
        <v>1</v>
      </c>
    </row>
    <row r="8" spans="1:12" x14ac:dyDescent="0.25">
      <c r="A8" s="4" t="s">
        <v>11</v>
      </c>
      <c r="B8" s="4" t="s">
        <v>12</v>
      </c>
      <c r="C8" s="5" t="s">
        <v>6</v>
      </c>
      <c r="D8" s="5">
        <v>8</v>
      </c>
      <c r="E8" s="5">
        <v>8</v>
      </c>
      <c r="F8" s="5"/>
      <c r="G8" s="5"/>
      <c r="I8" s="4" t="str">
        <f>IFERROR(INDEX(A:A,_xlfn.AGGREGATE(15,6,ROW($A$5:$A$10)/(INDEX($D$5:$G$10,,MATCH($J$3,$D$4:$G$4,))&lt;&gt;""),ROWS($I$5:I8))),"")</f>
        <v>ADP0008</v>
      </c>
      <c r="J8" s="4" t="str">
        <f t="shared" si="0"/>
        <v>Адаптер оптический SM SC/APC</v>
      </c>
      <c r="K8" s="5" t="str">
        <f t="shared" si="1"/>
        <v>шт</v>
      </c>
      <c r="L8" s="5">
        <f t="shared" si="2"/>
        <v>8</v>
      </c>
    </row>
    <row r="9" spans="1:12" ht="22.5" x14ac:dyDescent="0.25">
      <c r="A9" s="4" t="s">
        <v>13</v>
      </c>
      <c r="B9" s="4" t="s">
        <v>14</v>
      </c>
      <c r="C9" s="5" t="s">
        <v>6</v>
      </c>
      <c r="D9" s="5"/>
      <c r="E9" s="5"/>
      <c r="F9" s="5">
        <v>5</v>
      </c>
      <c r="G9" s="5"/>
      <c r="I9" s="4" t="str">
        <f>IFERROR(INDEX(A:A,_xlfn.AGGREGATE(15,6,ROW($A$5:$A$10)/(INDEX($D$5:$G$10,,MATCH($J$3,$D$4:$G$4,))&lt;&gt;""),ROWS($I$5:I9))),"")</f>
        <v>OKO0375</v>
      </c>
      <c r="J9" s="4" t="str">
        <f t="shared" si="0"/>
        <v>Антенна внешняя Ubiquiti: AirFiber 5G-34-S45</v>
      </c>
      <c r="K9" s="5" t="str">
        <f t="shared" si="1"/>
        <v>шт</v>
      </c>
      <c r="L9" s="5">
        <f t="shared" si="2"/>
        <v>2</v>
      </c>
    </row>
    <row r="10" spans="1:12" ht="22.5" x14ac:dyDescent="0.25">
      <c r="A10" s="4" t="s">
        <v>15</v>
      </c>
      <c r="B10" s="4" t="s">
        <v>16</v>
      </c>
      <c r="C10" s="5" t="s">
        <v>6</v>
      </c>
      <c r="D10" s="5">
        <v>2</v>
      </c>
      <c r="E10" s="5"/>
      <c r="F10" s="5"/>
      <c r="G10" s="5">
        <v>4</v>
      </c>
      <c r="I10" s="4" t="str">
        <f>IFERROR(INDEX(A:A,_xlfn.AGGREGATE(15,6,ROW($A$5:$A$10)/(INDEX($D$5:$G$10,,MATCH($J$3,$D$4:$G$4,))&lt;&gt;""),ROWS($I$5:I10))),"")</f>
        <v/>
      </c>
      <c r="J10" s="4" t="str">
        <f t="shared" si="0"/>
        <v/>
      </c>
      <c r="K10" s="5" t="str">
        <f t="shared" si="1"/>
        <v/>
      </c>
      <c r="L10" s="5" t="str">
        <f t="shared" si="2"/>
        <v/>
      </c>
    </row>
  </sheetData>
  <sheetCalcPr fullCalcOnLoa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94016</dc:creator>
  <cp:lastModifiedBy>Michael Bliznuk</cp:lastModifiedBy>
  <dcterms:created xsi:type="dcterms:W3CDTF">2020-08-26T13:05:48Z</dcterms:created>
  <dcterms:modified xsi:type="dcterms:W3CDTF">2020-08-26T15:10:39Z</dcterms:modified>
</cp:coreProperties>
</file>