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аманов\Documents\"/>
    </mc:Choice>
  </mc:AlternateContent>
  <bookViews>
    <workbookView xWindow="0" yWindow="0" windowWidth="15360" windowHeight="8235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H6" i="2"/>
  <c r="G7" i="2"/>
  <c r="H7" i="2"/>
  <c r="D5" i="2"/>
  <c r="C5" i="2"/>
  <c r="H5" i="2" s="1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J4" i="2"/>
  <c r="G5" i="2" l="1"/>
</calcChain>
</file>

<file path=xl/sharedStrings.xml><?xml version="1.0" encoding="utf-8"?>
<sst xmlns="http://schemas.openxmlformats.org/spreadsheetml/2006/main" count="35" uniqueCount="35">
  <si>
    <t>Заключение договора (общ)</t>
  </si>
  <si>
    <t>согласование  ТЗ (общ)</t>
  </si>
  <si>
    <t>Согласование РКД (общ)</t>
  </si>
  <si>
    <t>Согласование программы и методики испытаний (общ)</t>
  </si>
  <si>
    <t>Согласование ПК с ИКАЭЛ (общ)</t>
  </si>
  <si>
    <t>Закупка материалов (общ)</t>
  </si>
  <si>
    <t>Проверка готовности производства к началу изготовления оборудования (общ)</t>
  </si>
  <si>
    <t>Входной контроль основных материалов комплектующих (общ)</t>
  </si>
  <si>
    <t>Входной контроль сварочных материалов (общ)</t>
  </si>
  <si>
    <t>Контроль аттестации технологии сварки (общ)</t>
  </si>
  <si>
    <t xml:space="preserve">Заключение договора </t>
  </si>
  <si>
    <t>Разработка и согласование Технической документации, включая ТЗ</t>
  </si>
  <si>
    <t>Направление ТЗ Заказчику</t>
  </si>
  <si>
    <t>Согласование и утверждение ТЗ (общий предельный срок)</t>
  </si>
  <si>
    <t>Разработка и согласование РКД</t>
  </si>
  <si>
    <t>Чертежи общего вида, сборочные чертежи</t>
  </si>
  <si>
    <t>Руководства по эксплуатации</t>
  </si>
  <si>
    <t>Разработка ПМ2</t>
  </si>
  <si>
    <t>Согласование ПМ2 с АО "АСЭ"</t>
  </si>
  <si>
    <t>Согласование РКД ЗАЭС</t>
  </si>
  <si>
    <t xml:space="preserve">Согласование РКД ВО Безопасность </t>
  </si>
  <si>
    <t>Разработка ремонтной документации в объеме, согласованном в ТЗ, ТУ на ремонт</t>
  </si>
  <si>
    <t>Согласование ремонтной документации</t>
  </si>
  <si>
    <t xml:space="preserve">Подготовка производства </t>
  </si>
  <si>
    <t xml:space="preserve">Задача </t>
  </si>
  <si>
    <t>ответственный</t>
  </si>
  <si>
    <t>кол-во кален. дней</t>
  </si>
  <si>
    <t xml:space="preserve">кол-во раб. дней </t>
  </si>
  <si>
    <t>Основная задача</t>
  </si>
  <si>
    <t>Подзадача 1</t>
  </si>
  <si>
    <t>Подзадача 2</t>
  </si>
  <si>
    <t>начало (план)</t>
  </si>
  <si>
    <t>окончание (план)</t>
  </si>
  <si>
    <t>начало (факт)</t>
  </si>
  <si>
    <t>окончание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</si>
</sst>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textRotation="90"/>
    </xf>
    <xf numFmtId="14" fontId="0" fillId="0" borderId="3" xfId="0" applyNumberFormat="1" applyBorder="1"/>
    <xf numFmtId="14" fontId="0" fillId="0" borderId="3" xfId="0" applyNumberFormat="1" applyBorder="1" applyAlignment="1">
      <alignment horizontal="center" vertical="center" textRotation="9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14" fontId="0" fillId="4" borderId="3" xfId="0" applyNumberFormat="1" applyFill="1" applyBorder="1" applyAlignment="1">
      <alignment horizontal="center" vertical="center" textRotation="90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/>
  </cellXfs>
  <cellStyles count="1">
    <cellStyle name="Обычный" xfId="0" builtinId="0"/>
  </cellStyles>
  <dxfs count="2">
    <dxf>
      <fill>
        <patternFill patternType="lightUp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2"/>
  <sheetViews>
    <sheetView workbookViewId="0">
      <selection activeCell="C5" sqref="C5"/>
    </sheetView>
  </sheetViews>
  <sheetFormatPr defaultRowHeight="15" x14ac:dyDescent="0.25"/>
  <cols>
    <col min="1" max="1" width="50.140625" customWidth="1"/>
    <col min="3" max="3" width="64.5703125" customWidth="1"/>
  </cols>
  <sheetData>
    <row r="4" spans="1:3" x14ac:dyDescent="0.25">
      <c r="A4" s="1" t="s">
        <v>0</v>
      </c>
      <c r="C4" s="5" t="s">
        <v>10</v>
      </c>
    </row>
    <row r="5" spans="1:3" x14ac:dyDescent="0.25">
      <c r="A5" s="2" t="s">
        <v>1</v>
      </c>
      <c r="C5" s="5" t="s">
        <v>11</v>
      </c>
    </row>
    <row r="6" spans="1:3" x14ac:dyDescent="0.25">
      <c r="C6" s="6" t="s">
        <v>12</v>
      </c>
    </row>
    <row r="7" spans="1:3" x14ac:dyDescent="0.25">
      <c r="C7" s="6" t="s">
        <v>13</v>
      </c>
    </row>
    <row r="8" spans="1:3" x14ac:dyDescent="0.25">
      <c r="A8" s="3" t="s">
        <v>2</v>
      </c>
      <c r="C8" s="5" t="s">
        <v>14</v>
      </c>
    </row>
    <row r="9" spans="1:3" x14ac:dyDescent="0.25">
      <c r="A9" s="3" t="s">
        <v>3</v>
      </c>
      <c r="C9" s="6" t="s">
        <v>15</v>
      </c>
    </row>
    <row r="10" spans="1:3" x14ac:dyDescent="0.25">
      <c r="A10" s="3" t="s">
        <v>4</v>
      </c>
      <c r="C10" s="6" t="s">
        <v>16</v>
      </c>
    </row>
    <row r="11" spans="1:3" x14ac:dyDescent="0.25">
      <c r="A11" s="3"/>
      <c r="C11" s="6" t="s">
        <v>17</v>
      </c>
    </row>
    <row r="12" spans="1:3" x14ac:dyDescent="0.25">
      <c r="A12" s="3"/>
      <c r="C12" s="6" t="s">
        <v>18</v>
      </c>
    </row>
    <row r="13" spans="1:3" x14ac:dyDescent="0.25">
      <c r="A13" s="3"/>
      <c r="C13" s="6" t="s">
        <v>19</v>
      </c>
    </row>
    <row r="14" spans="1:3" x14ac:dyDescent="0.25">
      <c r="A14" s="3"/>
      <c r="C14" s="6" t="s">
        <v>20</v>
      </c>
    </row>
    <row r="15" spans="1:3" ht="24" x14ac:dyDescent="0.25">
      <c r="A15" s="3"/>
      <c r="C15" s="6" t="s">
        <v>21</v>
      </c>
    </row>
    <row r="16" spans="1:3" x14ac:dyDescent="0.25">
      <c r="A16" s="3"/>
      <c r="C16" s="6" t="s">
        <v>22</v>
      </c>
    </row>
    <row r="17" spans="1:3" x14ac:dyDescent="0.25">
      <c r="A17" s="3"/>
      <c r="C17" s="5" t="s">
        <v>23</v>
      </c>
    </row>
    <row r="18" spans="1:3" x14ac:dyDescent="0.25">
      <c r="A18" s="4" t="s">
        <v>5</v>
      </c>
    </row>
    <row r="19" spans="1:3" ht="22.5" x14ac:dyDescent="0.25">
      <c r="A19" s="3" t="s">
        <v>6</v>
      </c>
    </row>
    <row r="20" spans="1:3" x14ac:dyDescent="0.25">
      <c r="A20" s="3" t="s">
        <v>7</v>
      </c>
    </row>
    <row r="21" spans="1:3" x14ac:dyDescent="0.25">
      <c r="A21" s="3" t="s">
        <v>8</v>
      </c>
    </row>
    <row r="22" spans="1:3" x14ac:dyDescent="0.25">
      <c r="A22" s="3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7"/>
  <sheetViews>
    <sheetView tabSelected="1" workbookViewId="0">
      <selection activeCell="F3" sqref="F3"/>
    </sheetView>
  </sheetViews>
  <sheetFormatPr defaultColWidth="4.5703125" defaultRowHeight="15" x14ac:dyDescent="0.25"/>
  <cols>
    <col min="1" max="1" width="50.5703125" customWidth="1"/>
    <col min="2" max="2" width="19.7109375" customWidth="1"/>
    <col min="3" max="3" width="10.140625" bestFit="1" customWidth="1"/>
    <col min="4" max="4" width="10.85546875" bestFit="1" customWidth="1"/>
    <col min="5" max="5" width="10.140625" bestFit="1" customWidth="1"/>
    <col min="6" max="6" width="10.85546875" bestFit="1" customWidth="1"/>
    <col min="7" max="8" width="3.7109375" bestFit="1" customWidth="1"/>
    <col min="9" max="9" width="9.140625" customWidth="1"/>
  </cols>
  <sheetData>
    <row r="3" spans="1:39" ht="99" x14ac:dyDescent="0.25">
      <c r="A3" s="7" t="s">
        <v>24</v>
      </c>
      <c r="B3" s="7" t="s">
        <v>25</v>
      </c>
      <c r="C3" s="12" t="s">
        <v>31</v>
      </c>
      <c r="D3" s="12" t="s">
        <v>32</v>
      </c>
      <c r="E3" s="12" t="s">
        <v>33</v>
      </c>
      <c r="F3" s="12" t="s">
        <v>34</v>
      </c>
      <c r="G3" s="8" t="s">
        <v>26</v>
      </c>
      <c r="H3" s="8" t="s">
        <v>27</v>
      </c>
      <c r="I3" s="7"/>
      <c r="J3" s="10">
        <v>44075</v>
      </c>
      <c r="K3" s="10">
        <v>44076</v>
      </c>
      <c r="L3" s="10">
        <v>44077</v>
      </c>
      <c r="M3" s="10">
        <v>44078</v>
      </c>
      <c r="N3" s="10">
        <v>44079</v>
      </c>
      <c r="O3" s="15">
        <v>44080</v>
      </c>
      <c r="P3" s="10">
        <v>44081</v>
      </c>
      <c r="Q3" s="10">
        <v>44082</v>
      </c>
      <c r="R3" s="10">
        <v>44083</v>
      </c>
      <c r="S3" s="10">
        <v>44084</v>
      </c>
      <c r="T3" s="10">
        <v>44085</v>
      </c>
      <c r="U3" s="10">
        <v>44086</v>
      </c>
      <c r="V3" s="15">
        <v>44087</v>
      </c>
      <c r="W3" s="10">
        <v>44088</v>
      </c>
      <c r="X3" s="10">
        <v>44089</v>
      </c>
      <c r="Y3" s="10">
        <v>44090</v>
      </c>
      <c r="Z3" s="10">
        <v>44091</v>
      </c>
      <c r="AA3" s="10">
        <v>44092</v>
      </c>
      <c r="AB3" s="10">
        <v>44093</v>
      </c>
      <c r="AC3" s="15">
        <v>44094</v>
      </c>
      <c r="AD3" s="10">
        <v>44095</v>
      </c>
      <c r="AE3" s="10">
        <v>44096</v>
      </c>
      <c r="AF3" s="10">
        <v>44097</v>
      </c>
      <c r="AG3" s="10">
        <v>44098</v>
      </c>
      <c r="AH3" s="10">
        <v>44099</v>
      </c>
      <c r="AI3" s="10">
        <v>44100</v>
      </c>
      <c r="AJ3" s="15">
        <v>44101</v>
      </c>
      <c r="AK3" s="10">
        <v>44102</v>
      </c>
      <c r="AL3" s="10">
        <v>44103</v>
      </c>
      <c r="AM3" s="10">
        <v>44104</v>
      </c>
    </row>
    <row r="4" spans="1:39" x14ac:dyDescent="0.25">
      <c r="A4" s="7"/>
      <c r="B4" s="7"/>
      <c r="C4" s="7"/>
      <c r="D4" s="7"/>
      <c r="E4" s="7"/>
      <c r="F4" s="7"/>
      <c r="G4" s="7"/>
      <c r="H4" s="7"/>
      <c r="I4" s="7"/>
      <c r="J4" s="11" t="str">
        <f>TEXT(WEEKDAY(J3,17),"ДДД")</f>
        <v>Вт</v>
      </c>
      <c r="K4" s="11" t="str">
        <f t="shared" ref="K4:AM4" si="0">TEXT(WEEKDAY(K3,17),"ДДД")</f>
        <v>Ср</v>
      </c>
      <c r="L4" s="11" t="str">
        <f t="shared" si="0"/>
        <v>Чт</v>
      </c>
      <c r="M4" s="11" t="str">
        <f t="shared" si="0"/>
        <v>Пт</v>
      </c>
      <c r="N4" s="11" t="str">
        <f t="shared" si="0"/>
        <v>Сб</v>
      </c>
      <c r="O4" s="16" t="str">
        <f t="shared" si="0"/>
        <v>Вс</v>
      </c>
      <c r="P4" s="11" t="str">
        <f t="shared" si="0"/>
        <v>Пн</v>
      </c>
      <c r="Q4" s="11" t="str">
        <f t="shared" si="0"/>
        <v>Вт</v>
      </c>
      <c r="R4" s="11" t="str">
        <f t="shared" si="0"/>
        <v>Ср</v>
      </c>
      <c r="S4" s="11" t="str">
        <f t="shared" si="0"/>
        <v>Чт</v>
      </c>
      <c r="T4" s="11" t="str">
        <f t="shared" si="0"/>
        <v>Пт</v>
      </c>
      <c r="U4" s="11" t="str">
        <f t="shared" si="0"/>
        <v>Сб</v>
      </c>
      <c r="V4" s="16" t="str">
        <f t="shared" si="0"/>
        <v>Вс</v>
      </c>
      <c r="W4" s="11" t="str">
        <f t="shared" si="0"/>
        <v>Пн</v>
      </c>
      <c r="X4" s="11" t="str">
        <f t="shared" si="0"/>
        <v>Вт</v>
      </c>
      <c r="Y4" s="11" t="str">
        <f t="shared" si="0"/>
        <v>Ср</v>
      </c>
      <c r="Z4" s="11" t="str">
        <f t="shared" si="0"/>
        <v>Чт</v>
      </c>
      <c r="AA4" s="11" t="str">
        <f t="shared" si="0"/>
        <v>Пт</v>
      </c>
      <c r="AB4" s="11" t="str">
        <f t="shared" si="0"/>
        <v>Сб</v>
      </c>
      <c r="AC4" s="16" t="str">
        <f t="shared" si="0"/>
        <v>Вс</v>
      </c>
      <c r="AD4" s="11" t="str">
        <f t="shared" si="0"/>
        <v>Пн</v>
      </c>
      <c r="AE4" s="11" t="str">
        <f t="shared" si="0"/>
        <v>Вт</v>
      </c>
      <c r="AF4" s="11" t="str">
        <f t="shared" si="0"/>
        <v>Ср</v>
      </c>
      <c r="AG4" s="11" t="str">
        <f t="shared" si="0"/>
        <v>Чт</v>
      </c>
      <c r="AH4" s="11" t="str">
        <f t="shared" si="0"/>
        <v>Пт</v>
      </c>
      <c r="AI4" s="11" t="str">
        <f t="shared" si="0"/>
        <v>Сб</v>
      </c>
      <c r="AJ4" s="16" t="str">
        <f t="shared" si="0"/>
        <v>Вс</v>
      </c>
      <c r="AK4" s="11" t="str">
        <f t="shared" si="0"/>
        <v>Пн</v>
      </c>
      <c r="AL4" s="11" t="str">
        <f t="shared" si="0"/>
        <v>Вт</v>
      </c>
      <c r="AM4" s="11" t="str">
        <f t="shared" si="0"/>
        <v>Ср</v>
      </c>
    </row>
    <row r="5" spans="1:39" x14ac:dyDescent="0.25">
      <c r="A5" s="13" t="s">
        <v>28</v>
      </c>
      <c r="B5" s="14"/>
      <c r="C5" s="9">
        <f>MIN(C6:C7)</f>
        <v>44077</v>
      </c>
      <c r="D5" s="9">
        <f>MAX(D6:D7)</f>
        <v>44094</v>
      </c>
      <c r="E5" s="9">
        <v>44079</v>
      </c>
      <c r="F5" s="9">
        <v>44094</v>
      </c>
      <c r="G5" s="7">
        <f>D5-C5</f>
        <v>17</v>
      </c>
      <c r="H5" s="7">
        <f>NETWORKDAYS(C5,D5)</f>
        <v>12</v>
      </c>
      <c r="I5" s="7"/>
      <c r="J5" s="7"/>
      <c r="K5" s="7"/>
      <c r="L5" s="7"/>
      <c r="M5" s="7"/>
      <c r="N5" s="7"/>
      <c r="O5" s="17"/>
      <c r="P5" s="7"/>
      <c r="Q5" s="7"/>
      <c r="R5" s="7"/>
      <c r="S5" s="7"/>
      <c r="T5" s="7"/>
      <c r="U5" s="7"/>
      <c r="V5" s="17"/>
      <c r="W5" s="7"/>
      <c r="X5" s="7"/>
      <c r="Y5" s="7"/>
      <c r="Z5" s="7"/>
      <c r="AA5" s="7"/>
      <c r="AB5" s="7"/>
      <c r="AC5" s="17"/>
      <c r="AD5" s="7"/>
      <c r="AE5" s="7"/>
      <c r="AF5" s="7"/>
      <c r="AG5" s="7"/>
      <c r="AH5" s="7"/>
      <c r="AI5" s="7"/>
      <c r="AJ5" s="17"/>
      <c r="AK5" s="7"/>
      <c r="AL5" s="7"/>
      <c r="AM5" s="7"/>
    </row>
    <row r="6" spans="1:39" x14ac:dyDescent="0.25">
      <c r="A6" s="7" t="s">
        <v>29</v>
      </c>
      <c r="B6" s="7"/>
      <c r="C6" s="9">
        <v>44077</v>
      </c>
      <c r="D6" s="9">
        <v>44094</v>
      </c>
      <c r="E6" s="9">
        <v>44084</v>
      </c>
      <c r="F6" s="9"/>
      <c r="G6" s="7">
        <f t="shared" ref="G6:G7" si="1">D6-C6</f>
        <v>17</v>
      </c>
      <c r="H6" s="7">
        <f t="shared" ref="H6:H7" si="2">NETWORKDAYS(C6,D6)</f>
        <v>12</v>
      </c>
      <c r="I6" s="7"/>
      <c r="J6" s="7"/>
      <c r="K6" s="7"/>
      <c r="L6" s="7"/>
      <c r="M6" s="7"/>
      <c r="N6" s="7"/>
      <c r="O6" s="17"/>
      <c r="P6" s="7"/>
      <c r="Q6" s="7"/>
      <c r="R6" s="7"/>
      <c r="S6" s="7"/>
      <c r="T6" s="7"/>
      <c r="U6" s="7"/>
      <c r="V6" s="17"/>
      <c r="W6" s="7"/>
      <c r="X6" s="7"/>
      <c r="Y6" s="7"/>
      <c r="Z6" s="7"/>
      <c r="AA6" s="7"/>
      <c r="AB6" s="7"/>
      <c r="AC6" s="17"/>
      <c r="AD6" s="7"/>
      <c r="AE6" s="7"/>
      <c r="AF6" s="7"/>
      <c r="AG6" s="7"/>
      <c r="AH6" s="7"/>
      <c r="AI6" s="7"/>
      <c r="AJ6" s="17"/>
      <c r="AK6" s="7"/>
      <c r="AL6" s="7"/>
      <c r="AM6" s="7"/>
    </row>
    <row r="7" spans="1:39" x14ac:dyDescent="0.25">
      <c r="A7" s="7" t="s">
        <v>30</v>
      </c>
      <c r="B7" s="7"/>
      <c r="C7" s="9">
        <v>44083</v>
      </c>
      <c r="D7" s="9">
        <v>44094</v>
      </c>
      <c r="E7" s="9"/>
      <c r="F7" s="9"/>
      <c r="G7" s="7">
        <f t="shared" si="1"/>
        <v>11</v>
      </c>
      <c r="H7" s="7">
        <f t="shared" si="2"/>
        <v>8</v>
      </c>
      <c r="I7" s="7"/>
      <c r="J7" s="7"/>
      <c r="K7" s="7"/>
      <c r="L7" s="7"/>
      <c r="M7" s="7"/>
      <c r="N7" s="7"/>
      <c r="O7" s="17"/>
      <c r="P7" s="7"/>
      <c r="Q7" s="7"/>
      <c r="R7" s="7"/>
      <c r="S7" s="7"/>
      <c r="T7" s="7"/>
      <c r="U7" s="7"/>
      <c r="V7" s="17"/>
      <c r="W7" s="7"/>
      <c r="X7" s="7"/>
      <c r="Y7" s="7"/>
      <c r="Z7" s="7"/>
      <c r="AA7" s="7"/>
      <c r="AB7" s="7"/>
      <c r="AC7" s="17"/>
      <c r="AD7" s="7"/>
      <c r="AE7" s="7"/>
      <c r="AF7" s="7"/>
      <c r="AG7" s="7"/>
      <c r="AH7" s="7"/>
      <c r="AI7" s="7"/>
      <c r="AJ7" s="17"/>
      <c r="AK7" s="7"/>
      <c r="AL7" s="7"/>
      <c r="AM7" s="7"/>
    </row>
  </sheetData>
  <conditionalFormatting sqref="J3:AM7">
    <cfRule type="expression" dxfId="1" priority="1">
      <formula>AND(J$3&gt;=$C3,J$3&lt;=$D3)</formula>
    </cfRule>
  </conditionalFormatting>
  <conditionalFormatting sqref="J3:AM1048576">
    <cfRule type="expression" dxfId="0" priority="2">
      <formula>AND(J$3&gt;=$E3,J$3&lt;=$F3)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 Заманов</dc:creator>
  <cp:lastModifiedBy>Григорий Заманов</cp:lastModifiedBy>
  <dcterms:created xsi:type="dcterms:W3CDTF">2020-09-15T09:38:05Z</dcterms:created>
  <dcterms:modified xsi:type="dcterms:W3CDTF">2020-09-17T10:08:21Z</dcterms:modified>
</cp:coreProperties>
</file>