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7566769-4AAC-4256-B28C-4797ADF473D4}" xr6:coauthVersionLast="45" xr6:coauthVersionMax="45" xr10:uidLastSave="{00000000-0000-0000-0000-000000000000}"/>
  <bookViews>
    <workbookView xWindow="-120" yWindow="-120" windowWidth="38640" windowHeight="15840" tabRatio="818" activeTab="1" xr2:uid="{00000000-000D-0000-FFFF-FFFF00000000}"/>
  </bookViews>
  <sheets>
    <sheet name="1 уровень" sheetId="1" r:id="rId1"/>
    <sheet name="Направление" sheetId="12" r:id="rId2"/>
    <sheet name="Лист2" sheetId="13" r:id="rId3"/>
    <sheet name="Направление (2)" sheetId="14" r:id="rId4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2" l="1"/>
  <c r="E9" i="12"/>
  <c r="E8" i="12"/>
  <c r="C9" i="12"/>
  <c r="L12" i="12" l="1"/>
</calcChain>
</file>

<file path=xl/sharedStrings.xml><?xml version="1.0" encoding="utf-8"?>
<sst xmlns="http://schemas.openxmlformats.org/spreadsheetml/2006/main" count="200" uniqueCount="143">
  <si>
    <t>Фамилия</t>
  </si>
  <si>
    <t>Имя</t>
  </si>
  <si>
    <t>Отчество</t>
  </si>
  <si>
    <t>Дата рождения</t>
  </si>
  <si>
    <t>Адрес проживания</t>
  </si>
  <si>
    <t>Дата контакта</t>
  </si>
  <si>
    <t>Дата взятия 1-го мазка, результат</t>
  </si>
  <si>
    <t>Дата взятия контрольного мазка</t>
  </si>
  <si>
    <t>Дата снятия с учета</t>
  </si>
  <si>
    <t>Дмитриевич</t>
  </si>
  <si>
    <t>Алексеевна</t>
  </si>
  <si>
    <t>Сергеевич</t>
  </si>
  <si>
    <t>Сергеевна</t>
  </si>
  <si>
    <t>Артем</t>
  </si>
  <si>
    <t>Екатерина</t>
  </si>
  <si>
    <t>Елизавета</t>
  </si>
  <si>
    <t>Никита</t>
  </si>
  <si>
    <t>Вероника</t>
  </si>
  <si>
    <t>Дата поступления списков</t>
  </si>
  <si>
    <t>ПЛАН</t>
  </si>
  <si>
    <t>Место учебы</t>
  </si>
  <si>
    <t>семейный</t>
  </si>
  <si>
    <t>№</t>
  </si>
  <si>
    <t>Вид контакта</t>
  </si>
  <si>
    <t>ДДУ</t>
  </si>
  <si>
    <t>Макар</t>
  </si>
  <si>
    <t>Антонович</t>
  </si>
  <si>
    <t>Васильевич</t>
  </si>
  <si>
    <t>Михаил</t>
  </si>
  <si>
    <t>Прокофьев</t>
  </si>
  <si>
    <t>Антонюк</t>
  </si>
  <si>
    <t>я/с 545</t>
  </si>
  <si>
    <t>я/с</t>
  </si>
  <si>
    <t>Гуринович</t>
  </si>
  <si>
    <t>Куприк</t>
  </si>
  <si>
    <t>я/с 19</t>
  </si>
  <si>
    <t>Асипенок</t>
  </si>
  <si>
    <t>23.07 ПЦР № 53701 - отриц.</t>
  </si>
  <si>
    <t>23.07 ПЦР № 53703 - отриц.</t>
  </si>
  <si>
    <t>23.07 ПЦР № 53704 - отриц.</t>
  </si>
  <si>
    <t>23.07 ПЦР № 53705 - отриц.</t>
  </si>
  <si>
    <t>Попко</t>
  </si>
  <si>
    <t>Васильевна</t>
  </si>
  <si>
    <t>Руслан</t>
  </si>
  <si>
    <t>24.07 ПЦР № 53773 - отриц.</t>
  </si>
  <si>
    <t>я/с 210</t>
  </si>
  <si>
    <t>Криштапович</t>
  </si>
  <si>
    <t>Богдащиц</t>
  </si>
  <si>
    <t>сш 61</t>
  </si>
  <si>
    <t>24.07 ПЦР № 53940 - отриц.</t>
  </si>
  <si>
    <t>Чистякова</t>
  </si>
  <si>
    <t>Михайловна</t>
  </si>
  <si>
    <t>Мартиневская</t>
  </si>
  <si>
    <t>Варвара</t>
  </si>
  <si>
    <t>Зайцева С.С.</t>
  </si>
  <si>
    <t>ДОЛ "Дружба" Чижик С.Г.</t>
  </si>
  <si>
    <t>29.07 ЭТ - отриц.</t>
  </si>
  <si>
    <t>28.07 ПЦР №54543-отриц</t>
  </si>
  <si>
    <t>28.07 ПЦР №54533-отриц</t>
  </si>
  <si>
    <t>29.07 ПЦР № 54726 - отриц.</t>
  </si>
  <si>
    <t>29.07 ПЦР № 54727 - отриц.</t>
  </si>
  <si>
    <t>03.08 ЭТ - полож. JgG</t>
  </si>
  <si>
    <t>03.08 ЭТ -отриц.</t>
  </si>
  <si>
    <t xml:space="preserve"> </t>
  </si>
  <si>
    <t>04.08 ЭТ - ребенок отсутсвует дома</t>
  </si>
  <si>
    <t>04.08 ЭТ - отриц</t>
  </si>
  <si>
    <t>16.07.2020, 21.07.2020</t>
  </si>
  <si>
    <t>04.08 ЭТ - отриц.</t>
  </si>
  <si>
    <t>04.08 ЭТ - нет дома</t>
  </si>
  <si>
    <t>10.08 ЭТ - отриц.</t>
  </si>
  <si>
    <t>17.07.2020  28.07.2020</t>
  </si>
  <si>
    <t>Направление на исследование</t>
  </si>
  <si>
    <t>биологического материала на инфекцию COVID-19</t>
  </si>
  <si>
    <t>Учреждение здравоохранения "19-я городская детская поликлиника"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</si>
  <si>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</si>
  <si>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</si>
  <si>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</si>
  <si>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</si>
  <si>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</si>
  <si>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</si>
  <si>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</si>
  <si>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</si>
  <si>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</si>
  <si>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</si>
  <si>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</si>
  <si>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</si>
  <si>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Исследование биологического материала________________методом__________________</t>
  </si>
  <si>
    <t>город</t>
  </si>
  <si>
    <t>Минск</t>
  </si>
  <si>
    <t>Адрес:</t>
  </si>
  <si>
    <t>улица</t>
  </si>
  <si>
    <t>Диагноз</t>
  </si>
  <si>
    <t>Дата появления симптомов</t>
  </si>
  <si>
    <t>Время(часы, минуты) взятия материала</t>
  </si>
  <si>
    <t>Анамнез/показания для обследования</t>
  </si>
  <si>
    <t>Контакт 1 уровня</t>
  </si>
  <si>
    <t>с кем (ФИО)</t>
  </si>
  <si>
    <t>Обследование</t>
  </si>
  <si>
    <t>первичное</t>
  </si>
  <si>
    <t>повторное (указать дату и результата первичного обследования)</t>
  </si>
  <si>
    <t>Контакт 2 уровня</t>
  </si>
  <si>
    <t>Пневмония*</t>
  </si>
  <si>
    <t>ОРИ*</t>
  </si>
  <si>
    <t>Работник организации здравоохранения (какой)</t>
  </si>
  <si>
    <t>Степень срочности исследования</t>
  </si>
  <si>
    <t>СРОЧНО</t>
  </si>
  <si>
    <t>Не срочно</t>
  </si>
  <si>
    <t>ФИО врача</t>
  </si>
  <si>
    <t>Фельдшер-лаборант</t>
  </si>
  <si>
    <t>Врача лабораторной диагностики____________________________________________________</t>
  </si>
  <si>
    <t>Венжицкая Е.В.</t>
  </si>
  <si>
    <t>Дружинин А.А.</t>
  </si>
  <si>
    <t>Кривошей Д.Ю.</t>
  </si>
  <si>
    <t>Швецова И.А.</t>
  </si>
  <si>
    <t>Момотов А.А.</t>
  </si>
  <si>
    <t>Дата выдачи результатов исследования "____"___________________20___г.</t>
  </si>
  <si>
    <t>Информация для выдачи результатов:</t>
  </si>
  <si>
    <t>тел.377-31-33, 377-34-11     e-mail: 19detpo@mail.belpak.by</t>
  </si>
  <si>
    <t>COVID-ИНФЕКЦИЯ НА САМОИЗОЛЯЦИИ, КОНТРОЛЬ 2</t>
  </si>
  <si>
    <t>КОНТАКТ 1 УРОВНЯ НА САМОИЗОЛЯЦИИ, КОНТРОЛЬ 1</t>
  </si>
  <si>
    <t>КОНТАКТ 1 УРОВНЯ НА САМОИЗОЛЯЦИИ, КОНТРОЛЬ 2</t>
  </si>
  <si>
    <t>ХИРУРГИЧЕСКОЕ ЛЕЧЕНИЕ</t>
  </si>
  <si>
    <t>"-" сведения о контакте отсутствуют</t>
  </si>
  <si>
    <r>
      <t xml:space="preserve">Отделение </t>
    </r>
    <r>
      <rPr>
        <u/>
        <sz val="12"/>
        <color theme="1"/>
        <rFont val="Times New Roman"/>
        <family val="1"/>
        <charset val="204"/>
      </rPr>
      <t>педиатрическое</t>
    </r>
  </si>
  <si>
    <t>Дата рожд.</t>
  </si>
  <si>
    <t>Тикоцкого,3 -18</t>
  </si>
  <si>
    <t>Мстиславца, 4-78 4578980</t>
  </si>
  <si>
    <t>Седых, 3-60</t>
  </si>
  <si>
    <t>Филимонова, 55-8</t>
  </si>
  <si>
    <t>пер.Новгородский, 14-354</t>
  </si>
  <si>
    <t>Седых 5-54</t>
  </si>
  <si>
    <t>Седых 5-45</t>
  </si>
  <si>
    <t>Калиновского, 5-7</t>
  </si>
  <si>
    <t>Туровского, 24-5</t>
  </si>
  <si>
    <t>Калинина, 8-78</t>
  </si>
  <si>
    <t>Филимонова, 20-9</t>
  </si>
  <si>
    <t>Петровский И</t>
  </si>
  <si>
    <t>берется из столбика вид контакта</t>
  </si>
  <si>
    <t>берется из столбика дата взятия первого мазка</t>
  </si>
  <si>
    <t>ЕСЛИОШИБКА(ИНДЕКС(Таблица1[Имя];НАИМЕНЬШИЙ(ЕСЛИ((Таблица1[Фамилия]=$C$8)=МАКС(ЕСЛИ(Таблица1[Фамилия]=$C$8;0;1))));СТРОКА(Таблица1[Имя])-2);СТРОКА(A1)));"")</t>
  </si>
  <si>
    <t>ЕСЛИОШИБКА(ИНДЕКС('1 уровень'!E3;НАИМЕНЬШИЙ(ЕСЛИ(('1 уровень'!B3=$C$8));СТРОКА('1 уровень'!E3)-2);СТРОКА(A1)));"")</t>
  </si>
  <si>
    <t>ЕСЛИ(C8='1 уровень'!B3;'1 уровень'!C3;'1 уровень'!C3)</t>
  </si>
  <si>
    <r>
      <t>ВПР(C8;ДВССЫЛ("'"&amp;ИНДЕКС('1 уровень'!;ПОИСКПОЗ(ИСТИНА;СЧЁТЕСЛИ(ДВССЫЛ(Таблица1[Фамилия]);</t>
    </r>
    <r>
      <rPr>
        <sz val="11"/>
        <color rgb="FF0000FF"/>
        <rFont val="Calibri"/>
        <family val="2"/>
        <charset val="204"/>
        <scheme val="minor"/>
      </rPr>
      <t>C8</t>
    </r>
    <r>
      <rPr>
        <sz val="11"/>
        <color rgb="FF000000"/>
        <rFont val="Calibri"/>
        <family val="2"/>
        <charset val="204"/>
        <scheme val="minor"/>
      </rPr>
      <t>)&gt;0;0))&amp;"'!B:L");2;0)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</si>
</sst>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0" fillId="0" borderId="8" xfId="0" applyBorder="1"/>
    <xf numFmtId="0" fontId="0" fillId="0" borderId="8" xfId="0" applyBorder="1" applyAlignment="1">
      <alignment wrapText="1"/>
    </xf>
    <xf numFmtId="0" fontId="3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4" fillId="0" borderId="5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 wrapText="1"/>
    </xf>
    <xf numFmtId="0" fontId="6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4" fillId="0" borderId="5" xfId="0" applyFont="1" applyBorder="1"/>
    <xf numFmtId="14" fontId="4" fillId="0" borderId="5" xfId="0" applyNumberFormat="1" applyFont="1" applyBorder="1"/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0" xfId="0" applyFont="1"/>
    <xf numFmtId="14" fontId="2" fillId="0" borderId="6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wrapText="1"/>
    </xf>
    <xf numFmtId="0" fontId="10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6" fillId="0" borderId="0" xfId="0" applyNumberFormat="1" applyFont="1"/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2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/>
        <right/>
        <top/>
        <bottom/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N22" totalsRowShown="0" headerRowDxfId="17" headerRowBorderDxfId="16" tableBorderDxfId="15" totalsRowBorderDxfId="14">
  <autoFilter ref="A2:N22" xr:uid="{00000000-0009-0000-0100-000001000000}"/>
  <tableColumns count="14">
    <tableColumn id="1" xr3:uid="{00000000-0010-0000-0000-000001000000}" name="№" dataDxfId="13"/>
    <tableColumn id="2" xr3:uid="{00000000-0010-0000-0000-000002000000}" name="Фамилия" dataDxfId="12"/>
    <tableColumn id="3" xr3:uid="{00000000-0010-0000-0000-000003000000}" name="Имя" dataDxfId="11"/>
    <tableColumn id="4" xr3:uid="{00000000-0010-0000-0000-000004000000}" name="Отчество" dataDxfId="10"/>
    <tableColumn id="5" xr3:uid="{00000000-0010-0000-0000-000005000000}" name="Дата рождения" dataDxfId="9"/>
    <tableColumn id="6" xr3:uid="{00000000-0010-0000-0000-000006000000}" name="Адрес проживания" dataDxfId="8"/>
    <tableColumn id="14" xr3:uid="{00000000-0010-0000-0000-00000E000000}" name="Место учебы" dataDxfId="7"/>
    <tableColumn id="12" xr3:uid="{00000000-0010-0000-0000-00000C000000}" name="Дата поступления списков" dataDxfId="6"/>
    <tableColumn id="7" xr3:uid="{00000000-0010-0000-0000-000007000000}" name="Дата контакта" dataDxfId="5"/>
    <tableColumn id="13" xr3:uid="{00000000-0010-0000-0000-00000D000000}" name="Вид контакта" dataDxfId="4"/>
    <tableColumn id="8" xr3:uid="{00000000-0010-0000-0000-000008000000}" name="Дата взятия 1-го мазка, результат" dataDxfId="3"/>
    <tableColumn id="9" xr3:uid="{00000000-0010-0000-0000-000009000000}" name="Дата взятия контрольного мазка" dataDxfId="2"/>
    <tableColumn id="10" xr3:uid="{00000000-0010-0000-0000-00000A000000}" name="ПЛАН" dataDxfId="1"/>
    <tableColumn id="11" xr3:uid="{00000000-0010-0000-0000-00000B000000}" name="Дата снятия с учета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2"/>
  <sheetViews>
    <sheetView zoomScale="90" zoomScaleNormal="90" workbookViewId="0">
      <selection activeCell="A2" sqref="A2:N22"/>
    </sheetView>
  </sheetViews>
  <sheetFormatPr defaultRowHeight="15" x14ac:dyDescent="0.25"/>
  <cols>
    <col min="1" max="1" width="7.140625" customWidth="1"/>
    <col min="2" max="2" width="13.7109375" customWidth="1"/>
    <col min="3" max="3" width="11.140625" customWidth="1"/>
    <col min="4" max="4" width="13.28515625" customWidth="1"/>
    <col min="5" max="5" width="10.85546875" customWidth="1"/>
    <col min="6" max="6" width="20.28515625" customWidth="1"/>
    <col min="7" max="7" width="11.7109375" customWidth="1"/>
    <col min="8" max="8" width="10.5703125" customWidth="1"/>
    <col min="9" max="9" width="14.140625" customWidth="1"/>
    <col min="10" max="10" width="13.85546875" customWidth="1"/>
    <col min="11" max="11" width="15.7109375" customWidth="1"/>
    <col min="12" max="12" width="16" customWidth="1"/>
    <col min="13" max="13" width="16.5703125" customWidth="1"/>
    <col min="14" max="14" width="19.7109375" customWidth="1"/>
    <col min="16" max="16" width="26.140625" customWidth="1"/>
  </cols>
  <sheetData>
    <row r="2" spans="1:15" ht="38.25" x14ac:dyDescent="0.25">
      <c r="A2" s="1" t="s">
        <v>22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20</v>
      </c>
      <c r="H2" s="2" t="s">
        <v>18</v>
      </c>
      <c r="I2" s="2" t="s">
        <v>5</v>
      </c>
      <c r="J2" s="2" t="s">
        <v>23</v>
      </c>
      <c r="K2" s="2" t="s">
        <v>6</v>
      </c>
      <c r="L2" s="2" t="s">
        <v>7</v>
      </c>
      <c r="M2" s="2" t="s">
        <v>19</v>
      </c>
      <c r="N2" s="3" t="s">
        <v>8</v>
      </c>
    </row>
    <row r="3" spans="1:15" ht="30" x14ac:dyDescent="0.25">
      <c r="A3" s="4"/>
      <c r="B3" s="22" t="s">
        <v>29</v>
      </c>
      <c r="C3" s="22" t="s">
        <v>28</v>
      </c>
      <c r="D3" s="22" t="s">
        <v>9</v>
      </c>
      <c r="E3" s="23">
        <v>41051</v>
      </c>
      <c r="F3" s="24" t="s">
        <v>125</v>
      </c>
      <c r="G3" s="24"/>
      <c r="H3" s="25">
        <v>44034</v>
      </c>
      <c r="I3" s="23">
        <v>44032</v>
      </c>
      <c r="J3" s="22" t="s">
        <v>21</v>
      </c>
      <c r="K3" s="11" t="s">
        <v>39</v>
      </c>
      <c r="L3" s="24" t="s">
        <v>62</v>
      </c>
      <c r="M3" s="11"/>
      <c r="N3" s="26"/>
      <c r="O3" s="27"/>
    </row>
    <row r="4" spans="1:15" ht="36" customHeight="1" x14ac:dyDescent="0.25">
      <c r="A4" s="4"/>
      <c r="B4" s="22" t="s">
        <v>30</v>
      </c>
      <c r="C4" s="22" t="s">
        <v>16</v>
      </c>
      <c r="D4" s="22"/>
      <c r="E4" s="23">
        <v>41846</v>
      </c>
      <c r="F4" s="24" t="s">
        <v>126</v>
      </c>
      <c r="G4" s="24" t="s">
        <v>31</v>
      </c>
      <c r="H4" s="25">
        <v>44034</v>
      </c>
      <c r="I4" s="23">
        <v>44034</v>
      </c>
      <c r="J4" s="22" t="s">
        <v>32</v>
      </c>
      <c r="K4" s="11" t="s">
        <v>40</v>
      </c>
      <c r="L4" s="24" t="s">
        <v>64</v>
      </c>
      <c r="M4" s="11"/>
      <c r="N4" s="28"/>
      <c r="O4" s="27"/>
    </row>
    <row r="5" spans="1:15" ht="30" x14ac:dyDescent="0.25">
      <c r="A5" s="4"/>
      <c r="B5" s="22" t="s">
        <v>33</v>
      </c>
      <c r="C5" s="22" t="s">
        <v>25</v>
      </c>
      <c r="D5" s="22" t="s">
        <v>26</v>
      </c>
      <c r="E5" s="23">
        <v>41400</v>
      </c>
      <c r="F5" s="24" t="s">
        <v>127</v>
      </c>
      <c r="G5" s="24"/>
      <c r="H5" s="25">
        <v>44034</v>
      </c>
      <c r="I5" s="23">
        <v>44033</v>
      </c>
      <c r="J5" s="22" t="s">
        <v>21</v>
      </c>
      <c r="K5" s="11" t="s">
        <v>37</v>
      </c>
      <c r="L5" s="24" t="s">
        <v>65</v>
      </c>
      <c r="M5" s="11"/>
      <c r="N5" s="26"/>
      <c r="O5" s="27"/>
    </row>
    <row r="6" spans="1:15" ht="30" x14ac:dyDescent="0.25">
      <c r="A6" s="4"/>
      <c r="B6" s="22" t="s">
        <v>34</v>
      </c>
      <c r="C6" s="22" t="s">
        <v>25</v>
      </c>
      <c r="D6" s="22"/>
      <c r="E6" s="23">
        <v>42543</v>
      </c>
      <c r="F6" s="24" t="s">
        <v>128</v>
      </c>
      <c r="G6" s="24" t="s">
        <v>35</v>
      </c>
      <c r="H6" s="25">
        <v>44034</v>
      </c>
      <c r="I6" s="29" t="s">
        <v>66</v>
      </c>
      <c r="J6" s="22" t="s">
        <v>32</v>
      </c>
      <c r="K6" s="11" t="s">
        <v>38</v>
      </c>
      <c r="L6" s="24" t="s">
        <v>56</v>
      </c>
      <c r="M6" s="11"/>
      <c r="N6" s="28"/>
      <c r="O6" s="27"/>
    </row>
    <row r="7" spans="1:15" ht="30" x14ac:dyDescent="0.25">
      <c r="A7" s="4"/>
      <c r="B7" s="22" t="s">
        <v>36</v>
      </c>
      <c r="C7" s="22" t="s">
        <v>13</v>
      </c>
      <c r="D7" s="22" t="s">
        <v>11</v>
      </c>
      <c r="E7" s="23">
        <v>41864</v>
      </c>
      <c r="F7" s="24" t="s">
        <v>129</v>
      </c>
      <c r="G7" s="24"/>
      <c r="H7" s="25">
        <v>44035</v>
      </c>
      <c r="I7" s="23">
        <v>44033</v>
      </c>
      <c r="J7" s="22" t="s">
        <v>21</v>
      </c>
      <c r="K7" s="11" t="s">
        <v>44</v>
      </c>
      <c r="L7" s="24" t="s">
        <v>61</v>
      </c>
      <c r="M7" s="24"/>
      <c r="N7" s="28"/>
      <c r="O7" s="27"/>
    </row>
    <row r="8" spans="1:15" ht="30" x14ac:dyDescent="0.25">
      <c r="A8" s="4"/>
      <c r="B8" s="22" t="s">
        <v>41</v>
      </c>
      <c r="C8" s="22" t="s">
        <v>17</v>
      </c>
      <c r="D8" s="22" t="s">
        <v>42</v>
      </c>
      <c r="E8" s="23">
        <v>43618</v>
      </c>
      <c r="F8" s="24" t="s">
        <v>130</v>
      </c>
      <c r="G8" s="24"/>
      <c r="H8" s="25">
        <v>44036</v>
      </c>
      <c r="I8" s="23">
        <v>44031</v>
      </c>
      <c r="J8" s="22" t="s">
        <v>136</v>
      </c>
      <c r="K8" s="11" t="s">
        <v>49</v>
      </c>
      <c r="L8" s="24" t="s">
        <v>67</v>
      </c>
      <c r="M8" s="24"/>
      <c r="N8" s="28"/>
      <c r="O8" s="27"/>
    </row>
    <row r="9" spans="1:15" x14ac:dyDescent="0.25">
      <c r="A9" s="4"/>
      <c r="B9" s="22" t="s">
        <v>41</v>
      </c>
      <c r="C9" s="22" t="s">
        <v>43</v>
      </c>
      <c r="D9" s="22" t="s">
        <v>27</v>
      </c>
      <c r="E9" s="23">
        <v>42360</v>
      </c>
      <c r="F9" s="24" t="s">
        <v>131</v>
      </c>
      <c r="G9" s="24"/>
      <c r="H9" s="25">
        <v>44036</v>
      </c>
      <c r="I9" s="23">
        <v>44031</v>
      </c>
      <c r="J9" s="22" t="s">
        <v>136</v>
      </c>
      <c r="K9" s="11" t="s">
        <v>63</v>
      </c>
      <c r="L9" s="24" t="s">
        <v>67</v>
      </c>
      <c r="M9" s="24"/>
      <c r="N9" s="28"/>
      <c r="O9" s="27"/>
    </row>
    <row r="10" spans="1:15" ht="34.5" customHeight="1" x14ac:dyDescent="0.25">
      <c r="A10" s="4"/>
      <c r="B10" s="22" t="s">
        <v>46</v>
      </c>
      <c r="C10" s="22" t="s">
        <v>14</v>
      </c>
      <c r="D10" s="22"/>
      <c r="E10" s="23">
        <v>42701</v>
      </c>
      <c r="F10" s="24" t="s">
        <v>132</v>
      </c>
      <c r="G10" s="24" t="s">
        <v>45</v>
      </c>
      <c r="H10" s="25">
        <v>44039</v>
      </c>
      <c r="I10" s="29" t="s">
        <v>70</v>
      </c>
      <c r="J10" s="22" t="s">
        <v>24</v>
      </c>
      <c r="K10" s="11" t="s">
        <v>58</v>
      </c>
      <c r="L10" s="24" t="s">
        <v>69</v>
      </c>
      <c r="M10" s="11"/>
      <c r="N10" s="28"/>
      <c r="O10" s="27"/>
    </row>
    <row r="11" spans="1:15" s="7" customFormat="1" ht="30.75" customHeight="1" x14ac:dyDescent="0.25">
      <c r="A11" s="4"/>
      <c r="B11" s="22" t="s">
        <v>47</v>
      </c>
      <c r="C11" s="22" t="s">
        <v>14</v>
      </c>
      <c r="D11" s="22" t="s">
        <v>12</v>
      </c>
      <c r="E11" s="23">
        <v>41080</v>
      </c>
      <c r="F11" s="24" t="s">
        <v>133</v>
      </c>
      <c r="G11" s="24" t="s">
        <v>48</v>
      </c>
      <c r="H11" s="25">
        <v>44040</v>
      </c>
      <c r="I11" s="23">
        <v>44034</v>
      </c>
      <c r="J11" s="22"/>
      <c r="K11" s="11" t="s">
        <v>57</v>
      </c>
      <c r="L11" s="24" t="s">
        <v>68</v>
      </c>
      <c r="M11" s="24"/>
      <c r="N11" s="28"/>
      <c r="O11" s="27"/>
    </row>
    <row r="12" spans="1:15" ht="45" x14ac:dyDescent="0.25">
      <c r="A12" s="4"/>
      <c r="B12" s="22" t="s">
        <v>50</v>
      </c>
      <c r="C12" s="22" t="s">
        <v>15</v>
      </c>
      <c r="D12" s="22" t="s">
        <v>51</v>
      </c>
      <c r="E12" s="23">
        <v>40428</v>
      </c>
      <c r="F12" s="24" t="s">
        <v>134</v>
      </c>
      <c r="G12" s="24"/>
      <c r="H12" s="25">
        <v>44041</v>
      </c>
      <c r="I12" s="23">
        <v>44035</v>
      </c>
      <c r="J12" s="11" t="s">
        <v>55</v>
      </c>
      <c r="K12" s="11" t="s">
        <v>60</v>
      </c>
      <c r="L12" s="24" t="s">
        <v>67</v>
      </c>
      <c r="M12" s="24"/>
      <c r="N12" s="28"/>
      <c r="O12" s="27"/>
    </row>
    <row r="13" spans="1:15" ht="30" x14ac:dyDescent="0.25">
      <c r="A13" s="4"/>
      <c r="B13" s="22" t="s">
        <v>52</v>
      </c>
      <c r="C13" s="22" t="s">
        <v>53</v>
      </c>
      <c r="D13" s="22" t="s">
        <v>10</v>
      </c>
      <c r="E13" s="23">
        <v>42400</v>
      </c>
      <c r="F13" s="24" t="s">
        <v>135</v>
      </c>
      <c r="G13" s="24"/>
      <c r="H13" s="25">
        <v>44041</v>
      </c>
      <c r="I13" s="23">
        <v>44035</v>
      </c>
      <c r="J13" s="22" t="s">
        <v>54</v>
      </c>
      <c r="K13" s="11" t="s">
        <v>59</v>
      </c>
      <c r="L13" s="24" t="s">
        <v>67</v>
      </c>
      <c r="M13" s="24"/>
      <c r="N13" s="28"/>
      <c r="O13" s="27"/>
    </row>
    <row r="14" spans="1:15" x14ac:dyDescent="0.25">
      <c r="A14" s="12"/>
      <c r="B14" s="8"/>
      <c r="C14" s="8"/>
      <c r="D14" s="8"/>
      <c r="E14" s="10"/>
      <c r="F14" s="13"/>
      <c r="G14" s="13"/>
      <c r="H14" s="18"/>
      <c r="I14" s="10"/>
      <c r="J14" s="8"/>
      <c r="K14" s="9"/>
      <c r="L14" s="13"/>
      <c r="M14" s="13"/>
      <c r="N14" s="14"/>
    </row>
    <row r="15" spans="1:15" x14ac:dyDescent="0.25">
      <c r="A15" s="12"/>
      <c r="B15" s="8"/>
      <c r="C15" s="8"/>
      <c r="D15" s="8"/>
      <c r="E15" s="10"/>
      <c r="F15" s="13"/>
      <c r="G15" s="13"/>
      <c r="H15" s="18"/>
      <c r="I15" s="10"/>
      <c r="J15" s="8"/>
      <c r="K15" s="9"/>
      <c r="L15" s="13"/>
      <c r="M15" s="13"/>
      <c r="N15" s="14"/>
    </row>
    <row r="16" spans="1:15" x14ac:dyDescent="0.25">
      <c r="A16" s="12"/>
      <c r="B16" s="8"/>
      <c r="C16" s="8"/>
      <c r="D16" s="8"/>
      <c r="E16" s="8"/>
      <c r="F16" s="13"/>
      <c r="G16" s="13"/>
      <c r="H16" s="13"/>
      <c r="I16" s="8"/>
      <c r="J16" s="8"/>
      <c r="K16" s="9"/>
      <c r="L16" s="13"/>
      <c r="M16" s="13"/>
      <c r="N16" s="14"/>
    </row>
    <row r="17" spans="1:14" x14ac:dyDescent="0.25">
      <c r="A17" s="12"/>
      <c r="B17" s="8"/>
      <c r="C17" s="8"/>
      <c r="D17" s="8"/>
      <c r="E17" s="8"/>
      <c r="F17" s="13"/>
      <c r="G17" s="13"/>
      <c r="H17" s="13"/>
      <c r="I17" s="8"/>
      <c r="J17" s="8"/>
      <c r="K17" s="9"/>
      <c r="L17" s="13"/>
      <c r="M17" s="13"/>
      <c r="N17" s="14"/>
    </row>
    <row r="18" spans="1:14" x14ac:dyDescent="0.25">
      <c r="A18" s="12"/>
      <c r="B18" s="8"/>
      <c r="C18" s="8"/>
      <c r="D18" s="8"/>
      <c r="E18" s="8"/>
      <c r="F18" s="13"/>
      <c r="G18" s="13"/>
      <c r="H18" s="13"/>
      <c r="I18" s="8"/>
      <c r="J18" s="8"/>
      <c r="K18" s="9"/>
      <c r="L18" s="13"/>
      <c r="M18" s="13"/>
      <c r="N18" s="14"/>
    </row>
    <row r="19" spans="1:14" x14ac:dyDescent="0.25">
      <c r="A19" s="12"/>
      <c r="B19" s="8"/>
      <c r="C19" s="8"/>
      <c r="D19" s="8"/>
      <c r="E19" s="8"/>
      <c r="F19" s="13"/>
      <c r="G19" s="13"/>
      <c r="H19" s="13"/>
      <c r="I19" s="8"/>
      <c r="J19" s="8"/>
      <c r="K19" s="9"/>
      <c r="L19" s="13"/>
      <c r="M19" s="13"/>
      <c r="N19" s="14"/>
    </row>
    <row r="20" spans="1:14" x14ac:dyDescent="0.25">
      <c r="A20" s="12"/>
      <c r="B20" s="8"/>
      <c r="C20" s="8"/>
      <c r="D20" s="8"/>
      <c r="E20" s="8"/>
      <c r="F20" s="13"/>
      <c r="G20" s="13"/>
      <c r="H20" s="13"/>
      <c r="I20" s="8"/>
      <c r="J20" s="8"/>
      <c r="K20" s="9"/>
      <c r="L20" s="13"/>
      <c r="M20" s="13"/>
      <c r="N20" s="14"/>
    </row>
    <row r="21" spans="1:14" x14ac:dyDescent="0.25">
      <c r="A21" s="12"/>
      <c r="B21" s="8"/>
      <c r="C21" s="8"/>
      <c r="D21" s="8"/>
      <c r="E21" s="8"/>
      <c r="F21" s="13"/>
      <c r="G21" s="13"/>
      <c r="H21" s="13"/>
      <c r="I21" s="8"/>
      <c r="J21" s="8"/>
      <c r="K21" s="9"/>
      <c r="L21" s="13"/>
      <c r="M21" s="13"/>
      <c r="N21" s="14"/>
    </row>
    <row r="22" spans="1:14" x14ac:dyDescent="0.25">
      <c r="A22" s="15"/>
      <c r="B22" s="5"/>
      <c r="C22" s="5"/>
      <c r="D22" s="5"/>
      <c r="E22" s="5"/>
      <c r="F22" s="16"/>
      <c r="G22" s="16"/>
      <c r="H22" s="16"/>
      <c r="I22" s="5"/>
      <c r="J22" s="5"/>
      <c r="K22" s="6"/>
      <c r="L22" s="16"/>
      <c r="M22" s="16"/>
      <c r="N22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workbookViewId="0">
      <selection activeCell="E8" sqref="E8"/>
    </sheetView>
  </sheetViews>
  <sheetFormatPr defaultRowHeight="15" x14ac:dyDescent="0.25"/>
  <cols>
    <col min="2" max="2" width="9.85546875" customWidth="1"/>
    <col min="3" max="3" width="26.42578125" customWidth="1"/>
    <col min="4" max="4" width="12.7109375" customWidth="1"/>
    <col min="5" max="5" width="33.7109375" customWidth="1"/>
  </cols>
  <sheetData>
    <row r="1" spans="1:12" ht="20.25" x14ac:dyDescent="0.3">
      <c r="A1" s="33" t="s">
        <v>71</v>
      </c>
      <c r="B1" s="33"/>
      <c r="C1" s="33"/>
      <c r="D1" s="33"/>
      <c r="E1" s="33"/>
    </row>
    <row r="2" spans="1:12" ht="20.25" x14ac:dyDescent="0.3">
      <c r="A2" s="33" t="s">
        <v>72</v>
      </c>
      <c r="B2" s="33"/>
      <c r="C2" s="33"/>
      <c r="D2" s="33"/>
      <c r="E2" s="33"/>
      <c r="L2" t="s">
        <v>139</v>
      </c>
    </row>
    <row r="3" spans="1:12" ht="15.75" x14ac:dyDescent="0.25">
      <c r="A3" s="19"/>
      <c r="B3" s="19"/>
      <c r="C3" s="19"/>
      <c r="D3" s="19"/>
      <c r="E3" s="19"/>
    </row>
    <row r="4" spans="1:12" ht="15.75" x14ac:dyDescent="0.25">
      <c r="A4" s="34" t="s">
        <v>73</v>
      </c>
      <c r="B4" s="34"/>
      <c r="C4" s="34"/>
      <c r="D4" s="34"/>
      <c r="E4" s="34"/>
      <c r="L4" t="s">
        <v>140</v>
      </c>
    </row>
    <row r="5" spans="1:12" ht="15.75" x14ac:dyDescent="0.25">
      <c r="A5" s="19"/>
      <c r="B5" s="19"/>
      <c r="C5" s="19">
        <v>2020</v>
      </c>
      <c r="D5" s="19"/>
      <c r="E5" s="19" t="s">
        <v>123</v>
      </c>
    </row>
    <row r="6" spans="1:12" ht="15.75" x14ac:dyDescent="0.25">
      <c r="A6" s="19"/>
      <c r="B6" s="19"/>
      <c r="C6" s="19"/>
      <c r="D6" s="19"/>
      <c r="E6" s="19"/>
    </row>
    <row r="7" spans="1:12" ht="15.75" x14ac:dyDescent="0.25">
      <c r="A7" s="19" t="s">
        <v>86</v>
      </c>
      <c r="B7" s="19"/>
      <c r="C7" s="19"/>
      <c r="D7" s="19"/>
      <c r="E7" s="19"/>
    </row>
    <row r="8" spans="1:12" ht="15.75" x14ac:dyDescent="0.25">
      <c r="A8" s="19" t="s">
        <v>0</v>
      </c>
      <c r="B8" s="19"/>
      <c r="C8" s="19" t="s">
        <v>29</v>
      </c>
      <c r="D8" s="19" t="s">
        <v>1</v>
      </c>
      <c r="E8" s="19" t="str">
        <f>VLOOKUP(C8,Таблица1[[Фамилия]:[Дата снятия с учета]],2,0)</f>
        <v>Михаил</v>
      </c>
    </row>
    <row r="9" spans="1:12" ht="15.75" x14ac:dyDescent="0.25">
      <c r="A9" s="19" t="s">
        <v>2</v>
      </c>
      <c r="B9" s="19"/>
      <c r="C9" s="19" t="str">
        <f>VLOOKUP(C8,Таблица1[[Фамилия]:[Дата снятия с учета]],3,0)</f>
        <v>Дмитриевич</v>
      </c>
      <c r="D9" s="19" t="s">
        <v>124</v>
      </c>
      <c r="E9" s="41">
        <f>VLOOKUP(C8,Таблица1[[Фамилия]:[Дата снятия с учета]],4,0)</f>
        <v>41051</v>
      </c>
      <c r="L9" t="s">
        <v>141</v>
      </c>
    </row>
    <row r="10" spans="1:12" ht="15.75" x14ac:dyDescent="0.25">
      <c r="A10" s="19" t="s">
        <v>89</v>
      </c>
      <c r="B10" s="19" t="s">
        <v>87</v>
      </c>
      <c r="C10" s="19" t="s">
        <v>88</v>
      </c>
      <c r="D10" s="19"/>
      <c r="E10" s="19"/>
    </row>
    <row r="11" spans="1:12" ht="15.75" x14ac:dyDescent="0.25">
      <c r="A11" s="19" t="s">
        <v>90</v>
      </c>
      <c r="B11" s="19"/>
      <c r="C11" s="19" t="str">
        <f>VLOOKUP(C8,Таблица1[[Фамилия]:[Дата снятия с учета]],5,0)</f>
        <v>Тикоцкого,3 -18</v>
      </c>
      <c r="D11" s="19"/>
      <c r="E11" s="19"/>
    </row>
    <row r="12" spans="1:12" ht="15.75" x14ac:dyDescent="0.25">
      <c r="A12" s="19"/>
      <c r="B12" s="19"/>
      <c r="C12" s="19"/>
      <c r="D12" s="19"/>
      <c r="E12" s="19"/>
      <c r="L12" t="e">
        <f>IF(VLOOKUP(Направление!C8,Таблица1[#All],2,0)="","",VLOOKUP(Направление!C8,Таблица1[#All],3,0))</f>
        <v>#N/A</v>
      </c>
    </row>
    <row r="13" spans="1:12" ht="15.75" x14ac:dyDescent="0.25">
      <c r="A13" s="19"/>
      <c r="B13" s="19"/>
      <c r="D13" s="19"/>
      <c r="E13" s="19"/>
    </row>
    <row r="14" spans="1:12" ht="15.75" x14ac:dyDescent="0.25">
      <c r="A14" s="19"/>
      <c r="B14" s="19"/>
      <c r="C14" s="19"/>
      <c r="D14" s="19"/>
      <c r="E14" s="19"/>
      <c r="L14" s="30" t="s">
        <v>142</v>
      </c>
    </row>
    <row r="15" spans="1:12" ht="15.75" x14ac:dyDescent="0.25">
      <c r="A15" s="19" t="s">
        <v>91</v>
      </c>
      <c r="B15" s="19"/>
      <c r="C15" s="19"/>
      <c r="D15" s="19"/>
      <c r="E15" s="19"/>
    </row>
    <row r="16" spans="1:12" ht="15.75" x14ac:dyDescent="0.25">
      <c r="A16" s="19" t="s">
        <v>92</v>
      </c>
      <c r="B16" s="19"/>
      <c r="C16" s="19"/>
      <c r="D16" s="19"/>
      <c r="E16" s="19"/>
    </row>
    <row r="17" spans="1:5" ht="15.75" x14ac:dyDescent="0.25">
      <c r="A17" s="19" t="s">
        <v>93</v>
      </c>
      <c r="B17" s="19"/>
      <c r="C17" s="19"/>
      <c r="D17" s="19"/>
      <c r="E17" s="19"/>
    </row>
    <row r="18" spans="1:5" ht="15.75" x14ac:dyDescent="0.25">
      <c r="A18" s="19" t="s">
        <v>94</v>
      </c>
      <c r="B18" s="19"/>
      <c r="C18" s="19"/>
      <c r="D18" s="19"/>
      <c r="E18" s="19"/>
    </row>
    <row r="19" spans="1:5" ht="15.75" x14ac:dyDescent="0.25">
      <c r="A19" s="35"/>
      <c r="B19" s="36"/>
      <c r="C19" s="31" t="s">
        <v>96</v>
      </c>
      <c r="D19" s="31" t="s">
        <v>97</v>
      </c>
      <c r="E19" s="31"/>
    </row>
    <row r="20" spans="1:5" ht="47.25" x14ac:dyDescent="0.25">
      <c r="A20" s="37"/>
      <c r="B20" s="38"/>
      <c r="C20" s="31"/>
      <c r="D20" s="20" t="s">
        <v>98</v>
      </c>
      <c r="E20" s="21" t="s">
        <v>99</v>
      </c>
    </row>
    <row r="21" spans="1:5" ht="15.75" customHeight="1" x14ac:dyDescent="0.25">
      <c r="A21" s="20" t="s">
        <v>95</v>
      </c>
      <c r="B21" s="20"/>
      <c r="C21" s="20"/>
      <c r="D21" s="20"/>
      <c r="E21" s="20"/>
    </row>
    <row r="22" spans="1:5" ht="15.75" x14ac:dyDescent="0.25">
      <c r="A22" s="20" t="s">
        <v>100</v>
      </c>
      <c r="B22" s="20"/>
      <c r="C22" s="20"/>
      <c r="D22" s="20"/>
      <c r="E22" s="20"/>
    </row>
    <row r="23" spans="1:5" ht="15.75" x14ac:dyDescent="0.25">
      <c r="A23" s="20" t="s">
        <v>101</v>
      </c>
      <c r="B23" s="20"/>
      <c r="C23" s="20"/>
      <c r="D23" s="20"/>
      <c r="E23" s="20"/>
    </row>
    <row r="24" spans="1:5" ht="15.75" x14ac:dyDescent="0.25">
      <c r="A24" s="39" t="s">
        <v>102</v>
      </c>
      <c r="B24" s="40"/>
      <c r="C24" s="20"/>
      <c r="D24" s="20"/>
      <c r="E24" s="20"/>
    </row>
    <row r="25" spans="1:5" ht="60.75" customHeight="1" x14ac:dyDescent="0.25">
      <c r="A25" s="32" t="s">
        <v>103</v>
      </c>
      <c r="B25" s="32"/>
      <c r="C25" s="20"/>
      <c r="D25" s="20"/>
      <c r="E25" s="20"/>
    </row>
    <row r="26" spans="1:5" ht="15.75" x14ac:dyDescent="0.25">
      <c r="A26" s="19" t="s">
        <v>122</v>
      </c>
      <c r="B26" s="19"/>
      <c r="C26" s="19"/>
      <c r="D26" s="19"/>
      <c r="E26" s="19"/>
    </row>
    <row r="27" spans="1:5" ht="15.75" x14ac:dyDescent="0.25">
      <c r="A27" s="19" t="s">
        <v>104</v>
      </c>
      <c r="B27" s="19"/>
      <c r="C27" s="19"/>
      <c r="D27" s="19"/>
      <c r="E27" s="19"/>
    </row>
    <row r="28" spans="1:5" ht="15.75" x14ac:dyDescent="0.25">
      <c r="A28" s="19" t="s">
        <v>107</v>
      </c>
      <c r="B28" s="19"/>
      <c r="C28" s="19"/>
      <c r="D28" s="19"/>
      <c r="E28" s="19"/>
    </row>
    <row r="29" spans="1:5" ht="15.75" x14ac:dyDescent="0.25">
      <c r="A29" s="19" t="s">
        <v>109</v>
      </c>
      <c r="B29" s="19"/>
      <c r="C29" s="19"/>
      <c r="D29" s="19"/>
      <c r="E29" s="19"/>
    </row>
    <row r="30" spans="1:5" ht="15.75" x14ac:dyDescent="0.25">
      <c r="A30" s="19"/>
      <c r="B30" s="19"/>
      <c r="C30" s="19"/>
      <c r="D30" s="19"/>
      <c r="E30" s="19"/>
    </row>
    <row r="31" spans="1:5" ht="15.75" x14ac:dyDescent="0.25">
      <c r="A31" s="19" t="s">
        <v>108</v>
      </c>
      <c r="B31" s="19"/>
      <c r="C31" s="19"/>
      <c r="D31" s="19"/>
      <c r="E31" s="19"/>
    </row>
    <row r="32" spans="1:5" ht="15.75" x14ac:dyDescent="0.25">
      <c r="A32" s="19"/>
      <c r="B32" s="19"/>
      <c r="C32" s="19"/>
      <c r="D32" s="19"/>
      <c r="E32" s="19"/>
    </row>
    <row r="33" spans="1:5" ht="15.75" x14ac:dyDescent="0.25">
      <c r="A33" s="19" t="s">
        <v>115</v>
      </c>
      <c r="B33" s="19"/>
      <c r="C33" s="19"/>
      <c r="D33" s="19"/>
      <c r="E33" s="19"/>
    </row>
    <row r="34" spans="1:5" ht="15.75" x14ac:dyDescent="0.25">
      <c r="A34" s="19" t="s">
        <v>116</v>
      </c>
      <c r="B34" s="19"/>
      <c r="C34" s="19"/>
      <c r="D34" s="19"/>
      <c r="E34" s="19"/>
    </row>
    <row r="35" spans="1:5" ht="15.75" x14ac:dyDescent="0.25">
      <c r="A35" s="19" t="s">
        <v>73</v>
      </c>
      <c r="B35" s="19"/>
      <c r="C35" s="19"/>
      <c r="D35" s="19"/>
      <c r="E35" s="19"/>
    </row>
    <row r="36" spans="1:5" ht="15.75" x14ac:dyDescent="0.25">
      <c r="A36" s="19" t="s">
        <v>117</v>
      </c>
      <c r="B36" s="19"/>
      <c r="C36" s="19"/>
      <c r="D36" s="19"/>
      <c r="E36" s="19"/>
    </row>
  </sheetData>
  <mergeCells count="8">
    <mergeCell ref="C19:C20"/>
    <mergeCell ref="D19:E19"/>
    <mergeCell ref="A25:B25"/>
    <mergeCell ref="A1:E1"/>
    <mergeCell ref="A2:E2"/>
    <mergeCell ref="A4:E4"/>
    <mergeCell ref="A19:B20"/>
    <mergeCell ref="A24:B24"/>
  </mergeCells>
  <pageMargins left="0.43307086614173229" right="0.23622047244094491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InputMessage="1" showErrorMessage="1" xr:uid="{00000000-0002-0000-0100-000000000000}">
          <x14:formula1>
            <xm:f>Лист2!$A$1:$A$31</xm:f>
          </x14:formula1>
          <xm:sqref>A5</xm:sqref>
        </x14:dataValidation>
        <x14:dataValidation type="list" allowBlank="1" showInputMessage="1" showErrorMessage="1" xr:uid="{00000000-0002-0000-0100-000001000000}">
          <x14:formula1>
            <xm:f>Лист2!$C$1:$C$12</xm:f>
          </x14:formula1>
          <xm:sqref>B5</xm:sqref>
        </x14:dataValidation>
        <x14:dataValidation type="list" allowBlank="1" showInputMessage="1" showErrorMessage="1" xr:uid="{00000000-0002-0000-0100-000002000000}">
          <x14:formula1>
            <xm:f>Лист2!$D$1:$D$2</xm:f>
          </x14:formula1>
          <xm:sqref>D27</xm:sqref>
        </x14:dataValidation>
        <x14:dataValidation type="list" allowBlank="1" showInputMessage="1" showErrorMessage="1" xr:uid="{00000000-0002-0000-0100-000003000000}">
          <x14:formula1>
            <xm:f>Лист2!$F$1:$F$9</xm:f>
          </x14:formula1>
          <xm:sqref>C28</xm:sqref>
        </x14:dataValidation>
        <x14:dataValidation type="list" allowBlank="1" showInputMessage="1" showErrorMessage="1" xr:uid="{00000000-0002-0000-0100-000004000000}">
          <x14:formula1>
            <xm:f>Лист2!$H$1:$H$8</xm:f>
          </x14:formula1>
          <xm:sqref>C15</xm:sqref>
        </x14:dataValidation>
        <x14:dataValidation type="list" allowBlank="1" showInputMessage="1" showErrorMessage="1" xr:uid="{00000000-0002-0000-0100-000005000000}">
          <x14:formula1>
            <xm:f>'1 уровень'!$B$3:$B$122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workbookViewId="0">
      <selection activeCell="H4" sqref="H4"/>
    </sheetView>
  </sheetViews>
  <sheetFormatPr defaultRowHeight="15" x14ac:dyDescent="0.25"/>
  <cols>
    <col min="3" max="3" width="17.5703125" customWidth="1"/>
    <col min="6" max="6" width="23.28515625" customWidth="1"/>
    <col min="8" max="8" width="33" customWidth="1"/>
  </cols>
  <sheetData>
    <row r="1" spans="1:8" x14ac:dyDescent="0.25">
      <c r="A1">
        <v>1</v>
      </c>
      <c r="C1" t="s">
        <v>74</v>
      </c>
      <c r="D1" t="s">
        <v>105</v>
      </c>
      <c r="F1" t="s">
        <v>110</v>
      </c>
      <c r="H1" t="s">
        <v>119</v>
      </c>
    </row>
    <row r="2" spans="1:8" x14ac:dyDescent="0.25">
      <c r="A2">
        <v>2</v>
      </c>
      <c r="C2" t="s">
        <v>75</v>
      </c>
      <c r="D2" t="s">
        <v>106</v>
      </c>
      <c r="F2" t="s">
        <v>111</v>
      </c>
      <c r="H2" t="s">
        <v>120</v>
      </c>
    </row>
    <row r="3" spans="1:8" x14ac:dyDescent="0.25">
      <c r="A3">
        <v>3</v>
      </c>
      <c r="C3" t="s">
        <v>76</v>
      </c>
      <c r="F3" t="s">
        <v>112</v>
      </c>
      <c r="H3" t="s">
        <v>118</v>
      </c>
    </row>
    <row r="4" spans="1:8" x14ac:dyDescent="0.25">
      <c r="A4">
        <v>4</v>
      </c>
      <c r="C4" t="s">
        <v>77</v>
      </c>
      <c r="F4" t="s">
        <v>113</v>
      </c>
      <c r="H4" t="s">
        <v>121</v>
      </c>
    </row>
    <row r="5" spans="1:8" x14ac:dyDescent="0.25">
      <c r="A5">
        <v>5</v>
      </c>
      <c r="C5" t="s">
        <v>78</v>
      </c>
      <c r="F5" t="s">
        <v>114</v>
      </c>
    </row>
    <row r="6" spans="1:8" x14ac:dyDescent="0.25">
      <c r="A6">
        <v>6</v>
      </c>
      <c r="C6" t="s">
        <v>79</v>
      </c>
    </row>
    <row r="7" spans="1:8" x14ac:dyDescent="0.25">
      <c r="A7">
        <v>7</v>
      </c>
      <c r="C7" t="s">
        <v>80</v>
      </c>
    </row>
    <row r="8" spans="1:8" x14ac:dyDescent="0.25">
      <c r="A8">
        <v>8</v>
      </c>
      <c r="C8" t="s">
        <v>81</v>
      </c>
    </row>
    <row r="9" spans="1:8" x14ac:dyDescent="0.25">
      <c r="A9">
        <v>9</v>
      </c>
      <c r="C9" t="s">
        <v>82</v>
      </c>
    </row>
    <row r="10" spans="1:8" x14ac:dyDescent="0.25">
      <c r="A10">
        <v>10</v>
      </c>
      <c r="C10" t="s">
        <v>83</v>
      </c>
    </row>
    <row r="11" spans="1:8" x14ac:dyDescent="0.25">
      <c r="A11">
        <v>11</v>
      </c>
      <c r="C11" t="s">
        <v>84</v>
      </c>
    </row>
    <row r="12" spans="1:8" x14ac:dyDescent="0.25">
      <c r="A12">
        <v>12</v>
      </c>
      <c r="C12" t="s">
        <v>85</v>
      </c>
    </row>
    <row r="13" spans="1:8" x14ac:dyDescent="0.25">
      <c r="A13">
        <v>13</v>
      </c>
    </row>
    <row r="14" spans="1:8" x14ac:dyDescent="0.25">
      <c r="A14">
        <v>14</v>
      </c>
    </row>
    <row r="15" spans="1:8" x14ac:dyDescent="0.25">
      <c r="A15">
        <v>15</v>
      </c>
    </row>
    <row r="16" spans="1:8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workbookViewId="0">
      <selection activeCell="E9" sqref="E9"/>
    </sheetView>
  </sheetViews>
  <sheetFormatPr defaultRowHeight="15" x14ac:dyDescent="0.25"/>
  <cols>
    <col min="2" max="2" width="9.85546875" customWidth="1"/>
    <col min="3" max="3" width="26.42578125" customWidth="1"/>
    <col min="4" max="4" width="12.7109375" customWidth="1"/>
    <col min="5" max="5" width="33.7109375" customWidth="1"/>
  </cols>
  <sheetData>
    <row r="1" spans="1:5" ht="20.25" x14ac:dyDescent="0.3">
      <c r="A1" s="33" t="s">
        <v>71</v>
      </c>
      <c r="B1" s="33"/>
      <c r="C1" s="33"/>
      <c r="D1" s="33"/>
      <c r="E1" s="33"/>
    </row>
    <row r="2" spans="1:5" ht="20.25" x14ac:dyDescent="0.3">
      <c r="A2" s="33" t="s">
        <v>72</v>
      </c>
      <c r="B2" s="33"/>
      <c r="C2" s="33"/>
      <c r="D2" s="33"/>
      <c r="E2" s="33"/>
    </row>
    <row r="3" spans="1:5" ht="15.75" x14ac:dyDescent="0.25">
      <c r="A3" s="19"/>
      <c r="B3" s="19"/>
      <c r="C3" s="19"/>
      <c r="D3" s="19"/>
      <c r="E3" s="19"/>
    </row>
    <row r="4" spans="1:5" ht="15.75" x14ac:dyDescent="0.25">
      <c r="A4" s="34" t="s">
        <v>73</v>
      </c>
      <c r="B4" s="34"/>
      <c r="C4" s="34"/>
      <c r="D4" s="34"/>
      <c r="E4" s="34"/>
    </row>
    <row r="5" spans="1:5" ht="15.75" x14ac:dyDescent="0.25">
      <c r="A5" s="19">
        <v>11</v>
      </c>
      <c r="B5" s="19" t="s">
        <v>82</v>
      </c>
      <c r="C5" s="19">
        <v>2020</v>
      </c>
      <c r="D5" s="19"/>
      <c r="E5" s="19" t="s">
        <v>123</v>
      </c>
    </row>
    <row r="6" spans="1:5" ht="15.75" x14ac:dyDescent="0.25">
      <c r="A6" s="19"/>
      <c r="B6" s="19"/>
      <c r="C6" s="19"/>
      <c r="D6" s="19"/>
      <c r="E6" s="19"/>
    </row>
    <row r="7" spans="1:5" ht="15.75" x14ac:dyDescent="0.25">
      <c r="A7" s="19" t="s">
        <v>86</v>
      </c>
      <c r="B7" s="19"/>
      <c r="C7" s="19"/>
      <c r="D7" s="19"/>
      <c r="E7" s="19"/>
    </row>
    <row r="8" spans="1:5" ht="15.75" x14ac:dyDescent="0.25">
      <c r="A8" s="19" t="s">
        <v>0</v>
      </c>
      <c r="B8" s="19"/>
      <c r="C8" s="19" t="s">
        <v>29</v>
      </c>
      <c r="D8" s="19" t="s">
        <v>1</v>
      </c>
      <c r="E8" s="19" t="s">
        <v>28</v>
      </c>
    </row>
    <row r="9" spans="1:5" ht="15.75" x14ac:dyDescent="0.25">
      <c r="A9" s="19" t="s">
        <v>2</v>
      </c>
      <c r="B9" s="19"/>
      <c r="C9" s="19" t="s">
        <v>26</v>
      </c>
      <c r="D9" s="19" t="s">
        <v>124</v>
      </c>
      <c r="E9" s="19">
        <v>41051</v>
      </c>
    </row>
    <row r="10" spans="1:5" ht="15.75" x14ac:dyDescent="0.25">
      <c r="A10" s="19" t="s">
        <v>89</v>
      </c>
      <c r="B10" s="19" t="s">
        <v>87</v>
      </c>
      <c r="C10" s="19" t="s">
        <v>88</v>
      </c>
      <c r="D10" s="19"/>
      <c r="E10" s="19"/>
    </row>
    <row r="11" spans="1:5" ht="15.75" x14ac:dyDescent="0.25">
      <c r="A11" s="19" t="s">
        <v>90</v>
      </c>
      <c r="B11" s="19"/>
      <c r="C11" s="19" t="s">
        <v>125</v>
      </c>
      <c r="D11" s="19"/>
      <c r="E11" s="19"/>
    </row>
    <row r="12" spans="1:5" ht="15.75" x14ac:dyDescent="0.25">
      <c r="A12" s="19"/>
      <c r="B12" s="19"/>
      <c r="C12" s="19"/>
      <c r="D12" s="19"/>
      <c r="E12" s="19"/>
    </row>
    <row r="13" spans="1:5" ht="15.75" x14ac:dyDescent="0.25">
      <c r="A13" s="19"/>
      <c r="B13" s="19"/>
      <c r="C13" s="19"/>
      <c r="D13" s="19"/>
      <c r="E13" s="19"/>
    </row>
    <row r="14" spans="1:5" ht="15.75" x14ac:dyDescent="0.25">
      <c r="A14" s="19"/>
      <c r="B14" s="19"/>
      <c r="C14" s="19"/>
      <c r="D14" s="19"/>
      <c r="E14" s="19"/>
    </row>
    <row r="15" spans="1:5" ht="15.75" x14ac:dyDescent="0.25">
      <c r="A15" s="19" t="s">
        <v>91</v>
      </c>
      <c r="B15" s="19"/>
      <c r="C15" s="19" t="s">
        <v>120</v>
      </c>
      <c r="D15" s="19"/>
      <c r="E15" s="19"/>
    </row>
    <row r="16" spans="1:5" ht="15.75" x14ac:dyDescent="0.25">
      <c r="A16" s="19" t="s">
        <v>92</v>
      </c>
      <c r="B16" s="19"/>
      <c r="C16" s="19"/>
      <c r="D16" s="19"/>
      <c r="E16" s="19"/>
    </row>
    <row r="17" spans="1:5" ht="15.75" x14ac:dyDescent="0.25">
      <c r="A17" s="19" t="s">
        <v>93</v>
      </c>
      <c r="B17" s="19"/>
      <c r="C17" s="19"/>
      <c r="D17" s="19"/>
      <c r="E17" s="19"/>
    </row>
    <row r="18" spans="1:5" ht="15.75" x14ac:dyDescent="0.25">
      <c r="A18" s="19" t="s">
        <v>94</v>
      </c>
      <c r="B18" s="19"/>
      <c r="C18" s="19"/>
      <c r="D18" s="19"/>
      <c r="E18" s="19"/>
    </row>
    <row r="19" spans="1:5" ht="15.75" x14ac:dyDescent="0.25">
      <c r="A19" s="35"/>
      <c r="B19" s="36"/>
      <c r="C19" s="31" t="s">
        <v>96</v>
      </c>
      <c r="D19" s="31" t="s">
        <v>97</v>
      </c>
      <c r="E19" s="31"/>
    </row>
    <row r="20" spans="1:5" ht="47.25" x14ac:dyDescent="0.25">
      <c r="A20" s="37"/>
      <c r="B20" s="38"/>
      <c r="C20" s="31"/>
      <c r="D20" s="20" t="s">
        <v>98</v>
      </c>
      <c r="E20" s="21" t="s">
        <v>99</v>
      </c>
    </row>
    <row r="21" spans="1:5" ht="34.5" customHeight="1" x14ac:dyDescent="0.25">
      <c r="A21" s="20" t="s">
        <v>95</v>
      </c>
      <c r="B21" s="20"/>
      <c r="C21" s="21" t="s">
        <v>137</v>
      </c>
      <c r="D21" s="20"/>
      <c r="E21" s="21" t="s">
        <v>138</v>
      </c>
    </row>
    <row r="22" spans="1:5" ht="15.75" x14ac:dyDescent="0.25">
      <c r="A22" s="20" t="s">
        <v>100</v>
      </c>
      <c r="B22" s="20"/>
      <c r="C22" s="20"/>
      <c r="D22" s="20"/>
      <c r="E22" s="20"/>
    </row>
    <row r="23" spans="1:5" ht="15.75" x14ac:dyDescent="0.25">
      <c r="A23" s="20" t="s">
        <v>101</v>
      </c>
      <c r="B23" s="20"/>
      <c r="C23" s="20"/>
      <c r="D23" s="20"/>
      <c r="E23" s="20"/>
    </row>
    <row r="24" spans="1:5" ht="15.75" x14ac:dyDescent="0.25">
      <c r="A24" s="39" t="s">
        <v>102</v>
      </c>
      <c r="B24" s="40"/>
      <c r="C24" s="20"/>
      <c r="D24" s="20"/>
      <c r="E24" s="20"/>
    </row>
    <row r="25" spans="1:5" ht="60.75" customHeight="1" x14ac:dyDescent="0.25">
      <c r="A25" s="32" t="s">
        <v>103</v>
      </c>
      <c r="B25" s="32"/>
      <c r="C25" s="20"/>
      <c r="D25" s="20"/>
      <c r="E25" s="20"/>
    </row>
    <row r="26" spans="1:5" ht="15.75" x14ac:dyDescent="0.25">
      <c r="A26" s="19" t="s">
        <v>122</v>
      </c>
      <c r="B26" s="19"/>
      <c r="C26" s="19"/>
      <c r="D26" s="19"/>
      <c r="E26" s="19"/>
    </row>
    <row r="27" spans="1:5" ht="15.75" x14ac:dyDescent="0.25">
      <c r="A27" s="19" t="s">
        <v>104</v>
      </c>
      <c r="B27" s="19"/>
      <c r="C27" s="19"/>
      <c r="D27" s="19"/>
      <c r="E27" s="19"/>
    </row>
    <row r="28" spans="1:5" ht="15.75" x14ac:dyDescent="0.25">
      <c r="A28" s="19" t="s">
        <v>107</v>
      </c>
      <c r="B28" s="19"/>
      <c r="C28" s="19" t="s">
        <v>112</v>
      </c>
      <c r="D28" s="19"/>
      <c r="E28" s="19"/>
    </row>
    <row r="29" spans="1:5" ht="15.75" x14ac:dyDescent="0.25">
      <c r="A29" s="19" t="s">
        <v>109</v>
      </c>
      <c r="B29" s="19"/>
      <c r="C29" s="19"/>
      <c r="D29" s="19"/>
      <c r="E29" s="19"/>
    </row>
    <row r="30" spans="1:5" ht="15.75" x14ac:dyDescent="0.25">
      <c r="A30" s="19"/>
      <c r="B30" s="19"/>
      <c r="C30" s="19"/>
      <c r="D30" s="19"/>
      <c r="E30" s="19"/>
    </row>
    <row r="31" spans="1:5" ht="15.75" x14ac:dyDescent="0.25">
      <c r="A31" s="19" t="s">
        <v>108</v>
      </c>
      <c r="B31" s="19"/>
      <c r="C31" s="19"/>
      <c r="D31" s="19"/>
      <c r="E31" s="19"/>
    </row>
    <row r="32" spans="1:5" ht="15.75" x14ac:dyDescent="0.25">
      <c r="A32" s="19"/>
      <c r="B32" s="19"/>
      <c r="C32" s="19"/>
      <c r="D32" s="19"/>
      <c r="E32" s="19"/>
    </row>
    <row r="33" spans="1:5" ht="15.75" x14ac:dyDescent="0.25">
      <c r="A33" s="19" t="s">
        <v>115</v>
      </c>
      <c r="B33" s="19"/>
      <c r="C33" s="19"/>
      <c r="D33" s="19"/>
      <c r="E33" s="19"/>
    </row>
    <row r="34" spans="1:5" ht="15.75" x14ac:dyDescent="0.25">
      <c r="A34" s="19" t="s">
        <v>116</v>
      </c>
      <c r="B34" s="19"/>
      <c r="C34" s="19"/>
      <c r="D34" s="19"/>
      <c r="E34" s="19"/>
    </row>
    <row r="35" spans="1:5" ht="15.75" x14ac:dyDescent="0.25">
      <c r="A35" s="19" t="s">
        <v>73</v>
      </c>
      <c r="B35" s="19"/>
      <c r="C35" s="19"/>
      <c r="D35" s="19"/>
      <c r="E35" s="19"/>
    </row>
    <row r="36" spans="1:5" ht="15.75" x14ac:dyDescent="0.25">
      <c r="A36" s="19" t="s">
        <v>117</v>
      </c>
      <c r="B36" s="19"/>
      <c r="C36" s="19"/>
      <c r="D36" s="19"/>
      <c r="E36" s="19"/>
    </row>
  </sheetData>
  <mergeCells count="8">
    <mergeCell ref="A24:B24"/>
    <mergeCell ref="A25:B25"/>
    <mergeCell ref="A1:E1"/>
    <mergeCell ref="A2:E2"/>
    <mergeCell ref="A4:E4"/>
    <mergeCell ref="A19:B20"/>
    <mergeCell ref="C19:C20"/>
    <mergeCell ref="D19:E19"/>
  </mergeCells>
  <pageMargins left="0.43307086614173229" right="0.23622047244094491" top="0.35433070866141736" bottom="0.35433070866141736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00000000}">
          <x14:formula1>
            <xm:f>'1 уровень'!$F$3:$F$122</xm:f>
          </x14:formula1>
          <xm:sqref>C11</xm:sqref>
        </x14:dataValidation>
        <x14:dataValidation type="list" allowBlank="1" showInputMessage="1" showErrorMessage="1" xr:uid="{00000000-0002-0000-0300-000001000000}">
          <x14:formula1>
            <xm:f>'1 уровень'!$E$3:$E$122</xm:f>
          </x14:formula1>
          <xm:sqref>E9</xm:sqref>
        </x14:dataValidation>
        <x14:dataValidation type="list" allowBlank="1" showInputMessage="1" showErrorMessage="1" xr:uid="{00000000-0002-0000-0300-000002000000}">
          <x14:formula1>
            <xm:f>'1 уровень'!$D$3:$D$122</xm:f>
          </x14:formula1>
          <xm:sqref>C9</xm:sqref>
        </x14:dataValidation>
        <x14:dataValidation type="list" allowBlank="1" showInputMessage="1" showErrorMessage="1" xr:uid="{00000000-0002-0000-0300-000003000000}">
          <x14:formula1>
            <xm:f>'1 уровень'!$C$3:$C$122</xm:f>
          </x14:formula1>
          <xm:sqref>E8</xm:sqref>
        </x14:dataValidation>
        <x14:dataValidation type="list" allowBlank="1" showInputMessage="1" showErrorMessage="1" xr:uid="{00000000-0002-0000-0300-000004000000}">
          <x14:formula1>
            <xm:f>'1 уровень'!$B$3:$B$122</xm:f>
          </x14:formula1>
          <xm:sqref>C8</xm:sqref>
        </x14:dataValidation>
        <x14:dataValidation type="list" allowBlank="1" showInputMessage="1" showErrorMessage="1" xr:uid="{00000000-0002-0000-0300-000005000000}">
          <x14:formula1>
            <xm:f>Лист2!$H$1:$H$8</xm:f>
          </x14:formula1>
          <xm:sqref>C15</xm:sqref>
        </x14:dataValidation>
        <x14:dataValidation type="list" allowBlank="1" showInputMessage="1" showErrorMessage="1" xr:uid="{00000000-0002-0000-0300-000006000000}">
          <x14:formula1>
            <xm:f>Лист2!$F$1:$F$9</xm:f>
          </x14:formula1>
          <xm:sqref>C28</xm:sqref>
        </x14:dataValidation>
        <x14:dataValidation type="list" allowBlank="1" showInputMessage="1" showErrorMessage="1" xr:uid="{00000000-0002-0000-0300-000007000000}">
          <x14:formula1>
            <xm:f>Лист2!$D$1:$D$2</xm:f>
          </x14:formula1>
          <xm:sqref>D27</xm:sqref>
        </x14:dataValidation>
        <x14:dataValidation type="list" allowBlank="1" showInputMessage="1" showErrorMessage="1" xr:uid="{00000000-0002-0000-0300-000008000000}">
          <x14:formula1>
            <xm:f>Лист2!$C$1:$C$12</xm:f>
          </x14:formula1>
          <xm:sqref>B5</xm:sqref>
        </x14:dataValidation>
        <x14:dataValidation type="list" operator="equal" allowBlank="1" showInputMessage="1" showErrorMessage="1" xr:uid="{00000000-0002-0000-0300-000009000000}">
          <x14:formula1>
            <xm:f>Лист2!$A$1:$A$31</xm:f>
          </x14:formula1>
          <xm:sqref>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уровень</vt:lpstr>
      <vt:lpstr>Направление</vt:lpstr>
      <vt:lpstr>Лист2</vt:lpstr>
      <vt:lpstr>Направление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420 - Главная медсестра</dc:creator>
  <cp:lastModifiedBy>Elena</cp:lastModifiedBy>
  <cp:lastPrinted>2020-09-11T12:49:35Z</cp:lastPrinted>
  <dcterms:created xsi:type="dcterms:W3CDTF">2020-06-01T12:58:41Z</dcterms:created>
  <dcterms:modified xsi:type="dcterms:W3CDTF">2020-09-13T15:30:41Z</dcterms:modified>
</cp:coreProperties>
</file>