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bdulaziz\Desktop\"/>
    </mc:Choice>
  </mc:AlternateContent>
  <bookViews>
    <workbookView xWindow="0" yWindow="0" windowWidth="20490" windowHeight="7740" tabRatio="859"/>
  </bookViews>
  <sheets>
    <sheet name="АКТ СВЕРКИ" sheetId="37" r:id="rId1"/>
    <sheet name="РЕАЛИЗАЦИЯ" sheetId="1" r:id="rId2"/>
    <sheet name="ПЛАТЕжИ" sheetId="17" r:id="rId3"/>
    <sheet name="АКТ СВЕРКА" sheetId="26" r:id="rId4"/>
    <sheet name="ПЕРЕДАЧА НА СКЛАД" sheetId="27" r:id="rId5"/>
    <sheet name="СОСТОЯНИЯ СКЛАДА" sheetId="35" r:id="rId6"/>
    <sheet name="СТАТИСТИКА" sheetId="29" r:id="rId7"/>
    <sheet name="Данный" sheetId="2" r:id="rId8"/>
  </sheets>
  <definedNames>
    <definedName name="_xlcn.WorksheetConnection_Книга2Таблица21" hidden="1">Оплата</definedName>
    <definedName name="_xlcn.WorksheetConnection_укук.xlsxРеализация1" hidden="1">РЕАЛИЗАЦИЯ[]</definedName>
    <definedName name="_xlcn.WorksheetConnection_укук.xlsxТўлов1" hidden="1">ПЛАТЕЖИ[]</definedName>
  </definedNames>
  <calcPr calcId="162913"/>
  <pivotCaches>
    <pivotCache cacheId="271" r:id="rId9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Тўлов" name="Тўлов" connection="WorksheetConnection_укук.xlsx!Тўлов"/>
          <x15:modelTable id="Реализация" name="Реализация" connection="WorksheetConnection_укук.xlsx!Реализация"/>
          <x15:modelTable id="Таблица2" name="Таблица2" connection="WorksheetConnection_Книга2!Таблица2"/>
        </x15:modelTables>
      </x15:dataModel>
    </ext>
  </extLst>
</workbook>
</file>

<file path=xl/calcChain.xml><?xml version="1.0" encoding="utf-8"?>
<calcChain xmlns="http://schemas.openxmlformats.org/spreadsheetml/2006/main">
  <c r="H4" i="1" l="1"/>
  <c r="H3" i="1"/>
  <c r="H1" i="1" s="1"/>
  <c r="F2" i="17" l="1"/>
  <c r="F3" i="17"/>
  <c r="G3" i="1" l="1"/>
  <c r="G1" i="1" s="1"/>
  <c r="G4" i="1"/>
</calcChain>
</file>

<file path=xl/connections.xml><?xml version="1.0" encoding="utf-8"?>
<connections xmlns="http://schemas.openxmlformats.org/spreadsheetml/2006/main">
  <connection id="1" keepAlive="1" name="ThisWorkbookDataModel" description="Модель данных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Книга2!Таблица2" type="102" refreshedVersion="6" minRefreshableVersion="5">
    <extLst>
      <ext xmlns:x15="http://schemas.microsoft.com/office/spreadsheetml/2010/11/main" uri="{DE250136-89BD-433C-8126-D09CA5730AF9}">
        <x15:connection id="Таблица2">
          <x15:rangePr sourceName="_xlcn.WorksheetConnection_Книга2Таблица21"/>
        </x15:connection>
      </ext>
    </extLst>
  </connection>
  <connection id="3" name="WorksheetConnection_укук.xlsx!Реализация" type="102" refreshedVersion="6" minRefreshableVersion="5">
    <extLst>
      <ext xmlns:x15="http://schemas.microsoft.com/office/spreadsheetml/2010/11/main" uri="{DE250136-89BD-433C-8126-D09CA5730AF9}">
        <x15:connection id="Реализация">
          <x15:rangePr sourceName="_xlcn.WorksheetConnection_укук.xlsxРеализация1"/>
        </x15:connection>
      </ext>
    </extLst>
  </connection>
  <connection id="4" name="WorksheetConnection_укук.xlsx!Тўлов" type="102" refreshedVersion="6" minRefreshableVersion="5">
    <extLst>
      <ext xmlns:x15="http://schemas.microsoft.com/office/spreadsheetml/2010/11/main" uri="{DE250136-89BD-433C-8126-D09CA5730AF9}">
        <x15:connection id="Тўлов" autoDelete="1">
          <x15:rangePr sourceName="_xlcn.WorksheetConnection_укук.xlsxТўлов1"/>
        </x15:connection>
      </ext>
    </extLst>
  </connection>
</connections>
</file>

<file path=xl/sharedStrings.xml><?xml version="1.0" encoding="utf-8"?>
<sst xmlns="http://schemas.openxmlformats.org/spreadsheetml/2006/main" count="75" uniqueCount="54">
  <si>
    <t>Товар</t>
  </si>
  <si>
    <t>Контрагент</t>
  </si>
  <si>
    <t>Дата</t>
  </si>
  <si>
    <t>Сум</t>
  </si>
  <si>
    <t>Валюта</t>
  </si>
  <si>
    <t>Курс</t>
  </si>
  <si>
    <t>Жами</t>
  </si>
  <si>
    <t>Клиент</t>
  </si>
  <si>
    <t>Ед. Изм</t>
  </si>
  <si>
    <t>Кол-во</t>
  </si>
  <si>
    <t>Цена</t>
  </si>
  <si>
    <t>Сумма</t>
  </si>
  <si>
    <t>Вес</t>
  </si>
  <si>
    <t>Названия строк</t>
  </si>
  <si>
    <t>(пусто)</t>
  </si>
  <si>
    <t>Общий итог</t>
  </si>
  <si>
    <t>ДИМА</t>
  </si>
  <si>
    <t>СЕРГЕЙ</t>
  </si>
  <si>
    <t>НИКОЛАЙ</t>
  </si>
  <si>
    <t>ПАКЕТ 30*30</t>
  </si>
  <si>
    <t>Сумма по столбцу Сумма</t>
  </si>
  <si>
    <t>Сумма по столбцу Жами</t>
  </si>
  <si>
    <t>КОНТРАГЕНТ</t>
  </si>
  <si>
    <t>СУММА РЕАЛИЗАЦИИ</t>
  </si>
  <si>
    <t>СУММА ОПЛАТЫ</t>
  </si>
  <si>
    <t>ОСТАТОК</t>
  </si>
  <si>
    <t>ПРОМЕЖУТОЧНЫЙ ИТОГ РЕАЛИЗАЦИЯ!</t>
  </si>
  <si>
    <t>КОНТРАГЕНТ+ФИЛЬТР</t>
  </si>
  <si>
    <t>ПЕРЕЧИСЛЕНИЯ</t>
  </si>
  <si>
    <t>НАЛИЧНЫЙ</t>
  </si>
  <si>
    <t>Вид платежи</t>
  </si>
  <si>
    <t>№</t>
  </si>
  <si>
    <t xml:space="preserve">НАИМЕНОВАНИЕ </t>
  </si>
  <si>
    <t>ЕД. ИЗМ</t>
  </si>
  <si>
    <t>КОЛИЧЕСТВО</t>
  </si>
  <si>
    <t>ДАТА</t>
  </si>
  <si>
    <t>ПРИХОД</t>
  </si>
  <si>
    <t>РАСХОД</t>
  </si>
  <si>
    <t>РЕАЛИЗАЦИЯ</t>
  </si>
  <si>
    <t>ПРОМЕЖУТОЧНЫЙ ИТОГ ПЛАТЕЖИ!</t>
  </si>
  <si>
    <t xml:space="preserve">СУММА ПЛАТЕЖИ!-СУММА РЕАЛИЗАЦИИ! </t>
  </si>
  <si>
    <t>СВЯЗЬ КОНТРАГЕНТ РЕАЛИЗАЦИЯ!+КОНТРАГЕНТ ПЛАТЕЖИ!</t>
  </si>
  <si>
    <t>СВОДНАЯ ТАБЛИЦА</t>
  </si>
  <si>
    <t>НАИМЕНОВАНИЯ ТОВАРА</t>
  </si>
  <si>
    <t>СОСТОЯНИЯ СКЛАДА ПО ДАТАМ</t>
  </si>
  <si>
    <t>ПРИХОД-РАСХОД</t>
  </si>
  <si>
    <t>СВЯЗЬ РЕАЛИЗАЦИЯ! И ПЕРЕДАЧА НА СКЛАД</t>
  </si>
  <si>
    <t>ПРОМЕЖУТОЧНЫЙ ИТОГ ПРИХОД НА СКЛАД!</t>
  </si>
  <si>
    <t>ЕД.ИЗМ</t>
  </si>
  <si>
    <t>ТОВАРЫ</t>
  </si>
  <si>
    <t>ВИД СРЕДСТВ</t>
  </si>
  <si>
    <t>КГ</t>
  </si>
  <si>
    <t>ШТ.</t>
  </si>
  <si>
    <t>ПАКЕТ 25*20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</si>
</sst>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#,##0.000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1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164" fontId="0" fillId="2" borderId="0" xfId="0" applyNumberFormat="1" applyFill="1" applyAlignment="1">
      <alignment horizontal="center"/>
    </xf>
    <xf numFmtId="4" fontId="0" fillId="3" borderId="0" xfId="0" applyNumberFormat="1" applyFill="1" applyAlignment="1">
      <alignment horizontal="center"/>
    </xf>
    <xf numFmtId="0" fontId="3" fillId="2" borderId="0" xfId="0" applyFont="1" applyFill="1" applyAlignment="1">
      <alignment horizontal="center"/>
    </xf>
  </cellXfs>
  <cellStyles count="1">
    <cellStyle name="Обычный" xfId="0" builtinId="0"/>
  </cellStyles>
  <dxfs count="31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4" formatCode="#,##0.00"/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4" formatCode="#,##0.0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numFmt numFmtId="19" formatCode="dd/mm/yyyy"/>
      <alignment horizontal="center" vertical="bottom" textRotation="0" wrapText="0" indent="0" justifyLastLine="0" shrinkToFit="0" readingOrder="0"/>
    </dxf>
    <dxf>
      <numFmt numFmtId="4" formatCode="#,##0.0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4" formatCode="#,##0.00"/>
      <alignment horizontal="center" vertical="bottom" textRotation="0" wrapText="0" indent="0" justifyLastLine="0" shrinkToFit="0" readingOrder="0"/>
    </dxf>
    <dxf>
      <numFmt numFmtId="4" formatCode="#,##0.00"/>
      <alignment horizontal="center" vertical="bottom" textRotation="0" wrapText="0" indent="0" justifyLastLine="0" shrinkToFit="0" readingOrder="0"/>
    </dxf>
    <dxf>
      <numFmt numFmtId="4" formatCode="#,##0.00"/>
      <alignment horizontal="center" vertical="bottom" textRotation="0" wrapText="0" indent="0" justifyLastLine="0" shrinkToFit="0" readingOrder="0"/>
    </dxf>
    <dxf>
      <numFmt numFmtId="165" formatCode="#,##0.00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164" formatCode="dd/mm/yy;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theme" Target="theme/theme1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powerPivotData" Target="model/item.data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Abdulaziz" refreshedDate="44090.467880324075" backgroundQuery="1" createdVersion="6" refreshedVersion="6" minRefreshableVersion="3" recordCount="0" supportSubquery="1" supportAdvancedDrill="1">
  <cacheSource type="external" connectionId="1"/>
  <cacheFields count="4">
    <cacheField name="[Реализация].[Контрагент].[Контрагент]" caption="Контрагент" numFmtId="0" hierarchy="1" level="1">
      <sharedItems containsBlank="1" count="3">
        <m/>
        <s v="ДИМА"/>
        <s v="СЕРГЕЙ"/>
      </sharedItems>
    </cacheField>
    <cacheField name="[Measures].[Сумма по столбцу Сумма]" caption="Сумма по столбцу Сумма" numFmtId="0" hierarchy="28" level="32767"/>
    <cacheField name="[Тўлов].[Клиент].[Клиент]" caption="Клиент" numFmtId="0" hierarchy="15" level="1">
      <sharedItems containsBlank="1" count="2">
        <m/>
        <s v="ДИМА"/>
      </sharedItems>
    </cacheField>
    <cacheField name="[Measures].[Сумма по столбцу Жами 2]" caption="Сумма по столбцу Жами 2" numFmtId="0" hierarchy="27" level="32767"/>
  </cacheFields>
  <cacheHierarchies count="29">
    <cacheHierarchy uniqueName="[Реализация].[Дата]" caption="Дата" attribute="1" time="1" defaultMemberUniqueName="[Реализация].[Дата].[All]" allUniqueName="[Реализация].[Дата].[All]" dimensionUniqueName="[Реализация]" displayFolder="" count="0" memberValueDatatype="7" unbalanced="0"/>
    <cacheHierarchy uniqueName="[Реализация].[Контрагент]" caption="Контрагент" attribute="1" defaultMemberUniqueName="[Реализация].[Контрагент].[All]" allUniqueName="[Реализация].[Контрагент].[All]" dimensionUniqueName="[Реализация]" displayFolder="" count="2" memberValueDatatype="130" unbalanced="0">
      <fieldsUsage count="2">
        <fieldUsage x="-1"/>
        <fieldUsage x="0"/>
      </fieldsUsage>
    </cacheHierarchy>
    <cacheHierarchy uniqueName="[Реализация].[Товар]" caption="Товар" attribute="1" defaultMemberUniqueName="[Реализация].[Товар].[All]" allUniqueName="[Реализация].[Товар].[All]" dimensionUniqueName="[Реализация]" displayFolder="" count="0" memberValueDatatype="130" unbalanced="0"/>
    <cacheHierarchy uniqueName="[Реализация].[Ед. Изм]" caption="Ед. Изм" attribute="1" defaultMemberUniqueName="[Реализация].[Ед. Изм].[All]" allUniqueName="[Реализация].[Ед. Изм].[All]" dimensionUniqueName="[Реализация]" displayFolder="" count="0" memberValueDatatype="130" unbalanced="0"/>
    <cacheHierarchy uniqueName="[Реализация].[Кол-во]" caption="Кол-во" attribute="1" defaultMemberUniqueName="[Реализация].[Кол-во].[All]" allUniqueName="[Реализация].[Кол-во].[All]" dimensionUniqueName="[Реализация]" displayFolder="" count="0" memberValueDatatype="20" unbalanced="0"/>
    <cacheHierarchy uniqueName="[Реализация].[Цена]" caption="Цена" attribute="1" defaultMemberUniqueName="[Реализация].[Цена].[All]" allUniqueName="[Реализация].[Цена].[All]" dimensionUniqueName="[Реализация]" displayFolder="" count="0" memberValueDatatype="20" unbalanced="0"/>
    <cacheHierarchy uniqueName="[Реализация].[Сумма]" caption="Сумма" attribute="1" defaultMemberUniqueName="[Реализация].[Сумма].[All]" allUniqueName="[Реализация].[Сумма].[All]" dimensionUniqueName="[Реализация]" displayFolder="" count="0" memberValueDatatype="20" unbalanced="0"/>
    <cacheHierarchy uniqueName="[Реализация].[Вес]" caption="Вес" attribute="1" defaultMemberUniqueName="[Реализация].[Вес].[All]" allUniqueName="[Реализация].[Вес].[All]" dimensionUniqueName="[Реализация]" displayFolder="" count="0" memberValueDatatype="20" unbalanced="0"/>
    <cacheHierarchy uniqueName="[Таблица2].[Дата]" caption="Дата" attribute="1" defaultMemberUniqueName="[Таблица2].[Дата].[All]" allUniqueName="[Таблица2].[Дата].[All]" dimensionUniqueName="[Таблица2]" displayFolder="" count="0" memberValueDatatype="130" unbalanced="0"/>
    <cacheHierarchy uniqueName="[Таблица2].[Контрагент]" caption="Контрагент" attribute="1" defaultMemberUniqueName="[Таблица2].[Контрагент].[All]" allUniqueName="[Таблица2].[Контрагент].[All]" dimensionUniqueName="[Таблица2]" displayFolder="" count="0" memberValueDatatype="130" unbalanced="0"/>
    <cacheHierarchy uniqueName="[Таблица2].[Сум]" caption="Сум" attribute="1" defaultMemberUniqueName="[Таблица2].[Сум].[All]" allUniqueName="[Таблица2].[Сум].[All]" dimensionUniqueName="[Таблица2]" displayFolder="" count="0" memberValueDatatype="130" unbalanced="0"/>
    <cacheHierarchy uniqueName="[Таблица2].[Валюта]" caption="Валюта" attribute="1" defaultMemberUniqueName="[Таблица2].[Валюта].[All]" allUniqueName="[Таблица2].[Валюта].[All]" dimensionUniqueName="[Таблица2]" displayFolder="" count="0" memberValueDatatype="130" unbalanced="0"/>
    <cacheHierarchy uniqueName="[Таблица2].[Курс]" caption="Курс" attribute="1" defaultMemberUniqueName="[Таблица2].[Курс].[All]" allUniqueName="[Таблица2].[Курс].[All]" dimensionUniqueName="[Таблица2]" displayFolder="" count="0" memberValueDatatype="130" unbalanced="0"/>
    <cacheHierarchy uniqueName="[Таблица2].[Жами]" caption="Жами" attribute="1" defaultMemberUniqueName="[Таблица2].[Жами].[All]" allUniqueName="[Таблица2].[Жами].[All]" dimensionUniqueName="[Таблица2]" displayFolder="" count="0" memberValueDatatype="20" unbalanced="0"/>
    <cacheHierarchy uniqueName="[Тўлов].[Дата]" caption="Дата" attribute="1" time="1" defaultMemberUniqueName="[Тўлов].[Дата].[All]" allUniqueName="[Тўлов].[Дата].[All]" dimensionUniqueName="[Тўлов]" displayFolder="" count="0" memberValueDatatype="7" unbalanced="0"/>
    <cacheHierarchy uniqueName="[Тўлов].[Клиент]" caption="Клиент" attribute="1" defaultMemberUniqueName="[Тўлов].[Клиент].[All]" allUniqueName="[Тўлов].[Клиент].[All]" dimensionUniqueName="[Тўлов]" displayFolder="" count="2" memberValueDatatype="130" unbalanced="0">
      <fieldsUsage count="2">
        <fieldUsage x="-1"/>
        <fieldUsage x="2"/>
      </fieldsUsage>
    </cacheHierarchy>
    <cacheHierarchy uniqueName="[Тўлов].[Сум]" caption="Сум" attribute="1" defaultMemberUniqueName="[Тўлов].[Сум].[All]" allUniqueName="[Тўлов].[Сум].[All]" dimensionUniqueName="[Тўлов]" displayFolder="" count="0" memberValueDatatype="130" unbalanced="0"/>
    <cacheHierarchy uniqueName="[Тўлов].[Валюта]" caption="Валюта" attribute="1" defaultMemberUniqueName="[Тўлов].[Валюта].[All]" allUniqueName="[Тўлов].[Валюта].[All]" dimensionUniqueName="[Тўлов]" displayFolder="" count="0" memberValueDatatype="20" unbalanced="0"/>
    <cacheHierarchy uniqueName="[Тўлов].[Курс]" caption="Курс" attribute="1" defaultMemberUniqueName="[Тўлов].[Курс].[All]" allUniqueName="[Тўлов].[Курс].[All]" dimensionUniqueName="[Тўлов]" displayFolder="" count="0" memberValueDatatype="20" unbalanced="0"/>
    <cacheHierarchy uniqueName="[Тўлов].[Жами]" caption="Жами" attribute="1" defaultMemberUniqueName="[Тўлов].[Жами].[All]" allUniqueName="[Тўлов].[Жами].[All]" dimensionUniqueName="[Тўлов]" displayFolder="" count="0" memberValueDatatype="20" unbalanced="0"/>
    <cacheHierarchy uniqueName="[Measures].[__XL_Count Таблица2]" caption="__XL_Count Таблица2" measure="1" displayFolder="" measureGroup="Таблица2" count="0" hidden="1"/>
    <cacheHierarchy uniqueName="[Measures].[__XL_Count Реализация]" caption="__XL_Count Реализация" measure="1" displayFolder="" measureGroup="Реализация" count="0" hidden="1"/>
    <cacheHierarchy uniqueName="[Measures].[__XL_Count Тўлов]" caption="__XL_Count Тўлов" measure="1" displayFolder="" measureGroup="Тўлов" count="0" hidden="1"/>
    <cacheHierarchy uniqueName="[Measures].[__No measures defined]" caption="__No measures defined" measure="1" displayFolder="" count="0" hidden="1"/>
    <cacheHierarchy uniqueName="[Measures].[Число элементов в столбце Сум]" caption="Число элементов в столбце Сум" measure="1" displayFolder="" measureGroup="Таблица2" count="0" hidden="1"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Сумма по столбцу Жами]" caption="Сумма по столбцу Жами" measure="1" displayFolder="" measureGroup="Таблица2" count="0" hidden="1">
      <extLst>
        <ext xmlns:x15="http://schemas.microsoft.com/office/spreadsheetml/2010/11/main" uri="{B97F6D7D-B522-45F9-BDA1-12C45D357490}">
          <x15:cacheHierarchy aggregatedColumn="13"/>
        </ext>
      </extLst>
    </cacheHierarchy>
    <cacheHierarchy uniqueName="[Measures].[Число элементов в столбце Контрагент]" caption="Число элементов в столбце Контрагент" measure="1" displayFolder="" measureGroup="Таблица2" count="0" hidden="1"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Сумма по столбцу Жами 2]" caption="Сумма по столбцу Жами 2" measure="1" displayFolder="" measureGroup="Тўлов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19"/>
        </ext>
      </extLst>
    </cacheHierarchy>
    <cacheHierarchy uniqueName="[Measures].[Сумма по столбцу Сумма]" caption="Сумма по столбцу Сумма" measure="1" displayFolder="" measureGroup="Реализация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6"/>
        </ext>
      </extLst>
    </cacheHierarchy>
  </cacheHierarchies>
  <kpis count="0"/>
  <dimensions count="4">
    <dimension measure="1" name="Measures" uniqueName="[Measures]" caption="Measures"/>
    <dimension name="Реализация" uniqueName="[Реализация]" caption="Реализация"/>
    <dimension name="Таблица2" uniqueName="[Таблица2]" caption="Таблица2"/>
    <dimension name="Тўлов" uniqueName="[Тўлов]" caption="Тўлов"/>
  </dimensions>
  <measureGroups count="3">
    <measureGroup name="Реализация" caption="Реализация"/>
    <measureGroup name="Таблица2" caption="Таблица2"/>
    <measureGroup name="Тўлов" caption="Тўлов"/>
  </measureGroups>
  <maps count="3">
    <map measureGroup="0" dimension="1"/>
    <map measureGroup="1" dimension="2"/>
    <map measureGroup="2" dimension="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24" cacheId="271" applyNumberFormats="0" applyBorderFormats="0" applyFontFormats="0" applyPatternFormats="0" applyAlignmentFormats="0" applyWidthHeightFormats="1" dataCaption="Значения" tag="fef0e4cb-00e3-4f85-9a40-19bc6adbab61" updatedVersion="6" minRefreshableVersion="3" useAutoFormatting="1" itemPrintTitles="1" createdVersion="6" indent="0" outline="1" outlineData="1" multipleFieldFilters="0">
  <location ref="A3:C13" firstHeaderRow="0" firstDataRow="1" firstDataCol="1"/>
  <pivotFields count="4">
    <pivotField axis="axisRow" allDrilled="1" showAll="0" dataSourceSort="1" defaultAttributeDrillState="1">
      <items count="4">
        <item x="0"/>
        <item x="1"/>
        <item x="2"/>
        <item t="default"/>
      </items>
    </pivotField>
    <pivotField dataField="1" showAll="0"/>
    <pivotField axis="axisRow" allDrilled="1" showAll="0" dataSourceSort="1" defaultAttributeDrillState="1">
      <items count="3">
        <item x="0"/>
        <item x="1"/>
        <item t="default"/>
      </items>
    </pivotField>
    <pivotField dataField="1" showAll="0"/>
  </pivotFields>
  <rowFields count="2">
    <field x="0"/>
    <field x="2"/>
  </rowFields>
  <rowItems count="10">
    <i>
      <x/>
    </i>
    <i r="1">
      <x/>
    </i>
    <i r="1">
      <x v="1"/>
    </i>
    <i>
      <x v="1"/>
    </i>
    <i r="1">
      <x/>
    </i>
    <i r="1">
      <x v="1"/>
    </i>
    <i>
      <x v="2"/>
    </i>
    <i r="1">
      <x/>
    </i>
    <i r="1"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Сумма по столбцу Сумма" fld="1" baseField="0" baseItem="0"/>
    <dataField name="Сумма по столбцу Жами" fld="3" baseField="0" baseItem="0"/>
  </dataFields>
  <pivotHierarchies count="29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2">
    <rowHierarchyUsage hierarchyUsage="1"/>
    <rowHierarchyUsage hierarchyUsage="15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Реализация]"/>
        <x15:activeTabTopLevelEntity name="[Тўлов]"/>
      </x15:pivotTableUISettings>
    </ext>
  </extLst>
</pivotTableDefinition>
</file>

<file path=xl/tables/table1.xml><?xml version="1.0" encoding="utf-8"?>
<table xmlns="http://schemas.openxmlformats.org/spreadsheetml/2006/main" id="1" name="РЕАЛИЗАЦИЯ" displayName="РЕАЛИЗАЦИЯ" ref="A2:H4" totalsRowShown="0" headerRowDxfId="30" dataDxfId="29">
  <autoFilter ref="A2:H4"/>
  <tableColumns count="8">
    <tableColumn id="1" name="Дата" dataDxfId="28"/>
    <tableColumn id="2" name="Контрагент" dataDxfId="27"/>
    <tableColumn id="3" name="Товар" dataDxfId="26"/>
    <tableColumn id="4" name="Ед. Изм" dataDxfId="25"/>
    <tableColumn id="5" name="Кол-во" dataDxfId="24"/>
    <tableColumn id="6" name="Цена" dataDxfId="23"/>
    <tableColumn id="7" name="Сумма" dataDxfId="22">
      <calculatedColumnFormula>РЕАЛИЗАЦИЯ[[#This Row],[Кол-во]]*РЕАЛИЗАЦИЯ[[#This Row],[Цена]]</calculatedColumnFormula>
    </tableColumn>
    <tableColumn id="8" name="Вес" dataDxfId="21">
      <calculatedColumnFormula>РЕАЛИЗАЦИЯ[[#This Row],[Кол-во]]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4" name="ПЛАТЕЖИ" displayName="ПЛАТЕЖИ" ref="A1:G3" totalsRowShown="0" headerRowDxfId="20" dataDxfId="19">
  <autoFilter ref="A1:G3"/>
  <tableColumns count="7">
    <tableColumn id="1" name="Дата" dataDxfId="15"/>
    <tableColumn id="2" name="Клиент" dataDxfId="18"/>
    <tableColumn id="3" name="Сум" dataDxfId="14"/>
    <tableColumn id="4" name="Валюта" dataDxfId="13"/>
    <tableColumn id="5" name="Курс" dataDxfId="17"/>
    <tableColumn id="6" name="Жами" dataDxfId="16">
      <calculatedColumnFormula>ПЛАТЕЖИ[[#This Row],[Сум]]+(ПЛАТЕЖИ[[#This Row],[Валюта]]*ПЛАТЕЖИ[[#This Row],[Курс]])</calculatedColumnFormula>
    </tableColumn>
    <tableColumn id="7" name="Вид платежи" dataDxfId="1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7" name="ПЕРЕДАЧА_СКЛАД" displayName="ПЕРЕДАЧА_СКЛАД" ref="A1:D3" totalsRowShown="0" headerRowDxfId="8" dataDxfId="7">
  <autoFilter ref="A1:D3"/>
  <tableColumns count="4">
    <tableColumn id="2" name="ДАТА" dataDxfId="11"/>
    <tableColumn id="3" name="НАИМЕНОВАНИЕ " dataDxfId="10"/>
    <tableColumn id="4" name="ЕД. ИЗМ" dataDxfId="9"/>
    <tableColumn id="5" name="КОЛИЧЕСТВО" dataDxfId="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10" name="ДАННЫЙ" displayName="ДАННЫЙ" ref="A1:D4" totalsRowShown="0" headerRowDxfId="1" dataDxfId="0">
  <autoFilter ref="A1:D4"/>
  <tableColumns count="4">
    <tableColumn id="1" name="КОНТРАГЕНТ" dataDxfId="5"/>
    <tableColumn id="2" name="ЕД.ИЗМ" dataDxfId="4"/>
    <tableColumn id="3" name="ТОВАРЫ" dataDxfId="3"/>
    <tableColumn id="4" name="ВИД СРЕДСТВ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3"/>
  <sheetViews>
    <sheetView tabSelected="1" workbookViewId="0">
      <selection activeCell="C7" sqref="C7"/>
    </sheetView>
  </sheetViews>
  <sheetFormatPr defaultRowHeight="15" x14ac:dyDescent="0.25"/>
  <cols>
    <col min="1" max="1" width="17.28515625" bestFit="1" customWidth="1"/>
    <col min="2" max="2" width="24.85546875" bestFit="1" customWidth="1"/>
    <col min="3" max="3" width="24" bestFit="1" customWidth="1"/>
  </cols>
  <sheetData>
    <row r="3" spans="1:3" x14ac:dyDescent="0.25">
      <c r="A3" s="6" t="s">
        <v>13</v>
      </c>
      <c r="B3" t="s">
        <v>20</v>
      </c>
      <c r="C3" t="s">
        <v>21</v>
      </c>
    </row>
    <row r="4" spans="1:3" x14ac:dyDescent="0.25">
      <c r="A4" s="7" t="s">
        <v>14</v>
      </c>
      <c r="B4" s="9">
        <v>0</v>
      </c>
      <c r="C4" s="9">
        <v>5125000</v>
      </c>
    </row>
    <row r="5" spans="1:3" x14ac:dyDescent="0.25">
      <c r="A5" s="8" t="s">
        <v>14</v>
      </c>
      <c r="B5" s="9">
        <v>0</v>
      </c>
      <c r="C5" s="9">
        <v>0</v>
      </c>
    </row>
    <row r="6" spans="1:3" x14ac:dyDescent="0.25">
      <c r="A6" s="8" t="s">
        <v>16</v>
      </c>
      <c r="B6" s="9">
        <v>0</v>
      </c>
      <c r="C6" s="9">
        <v>5125000</v>
      </c>
    </row>
    <row r="7" spans="1:3" x14ac:dyDescent="0.25">
      <c r="A7" s="7" t="s">
        <v>16</v>
      </c>
      <c r="B7" s="9">
        <v>8500000</v>
      </c>
      <c r="C7" s="9">
        <v>5125000</v>
      </c>
    </row>
    <row r="8" spans="1:3" x14ac:dyDescent="0.25">
      <c r="A8" s="8" t="s">
        <v>14</v>
      </c>
      <c r="B8" s="9">
        <v>8500000</v>
      </c>
      <c r="C8" s="9">
        <v>0</v>
      </c>
    </row>
    <row r="9" spans="1:3" x14ac:dyDescent="0.25">
      <c r="A9" s="8" t="s">
        <v>16</v>
      </c>
      <c r="B9" s="9">
        <v>8500000</v>
      </c>
      <c r="C9" s="9">
        <v>5125000</v>
      </c>
    </row>
    <row r="10" spans="1:3" x14ac:dyDescent="0.25">
      <c r="A10" s="7" t="s">
        <v>17</v>
      </c>
      <c r="B10" s="9">
        <v>5880000</v>
      </c>
      <c r="C10" s="9">
        <v>5125000</v>
      </c>
    </row>
    <row r="11" spans="1:3" x14ac:dyDescent="0.25">
      <c r="A11" s="8" t="s">
        <v>14</v>
      </c>
      <c r="B11" s="9">
        <v>5880000</v>
      </c>
      <c r="C11" s="9">
        <v>0</v>
      </c>
    </row>
    <row r="12" spans="1:3" x14ac:dyDescent="0.25">
      <c r="A12" s="8" t="s">
        <v>16</v>
      </c>
      <c r="B12" s="9">
        <v>5880000</v>
      </c>
      <c r="C12" s="9">
        <v>5125000</v>
      </c>
    </row>
    <row r="13" spans="1:3" x14ac:dyDescent="0.25">
      <c r="A13" s="7" t="s">
        <v>15</v>
      </c>
      <c r="B13" s="9">
        <v>14380000</v>
      </c>
      <c r="C13" s="9">
        <v>5125000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zoomScaleNormal="100" workbookViewId="0">
      <selection activeCell="E12" sqref="E12"/>
    </sheetView>
  </sheetViews>
  <sheetFormatPr defaultRowHeight="15" x14ac:dyDescent="0.25"/>
  <cols>
    <col min="1" max="1" width="9.85546875" style="3" bestFit="1" customWidth="1"/>
    <col min="2" max="2" width="24.140625" style="4" customWidth="1"/>
    <col min="3" max="3" width="18" style="1" customWidth="1"/>
    <col min="4" max="4" width="9.140625" style="1"/>
    <col min="5" max="5" width="9.140625" style="5"/>
    <col min="6" max="6" width="12" style="2" customWidth="1"/>
    <col min="7" max="7" width="13.42578125" style="2" bestFit="1" customWidth="1"/>
    <col min="8" max="8" width="12.42578125" style="2" customWidth="1"/>
    <col min="9" max="16384" width="9.140625" style="1"/>
  </cols>
  <sheetData>
    <row r="1" spans="1:8" x14ac:dyDescent="0.25">
      <c r="A1" s="17" t="s">
        <v>38</v>
      </c>
      <c r="B1" s="17"/>
      <c r="C1" s="17"/>
      <c r="D1" s="17"/>
      <c r="E1" s="17"/>
      <c r="F1" s="17"/>
      <c r="G1" s="18">
        <f>SUM(G3:G4)</f>
        <v>14380000</v>
      </c>
      <c r="H1" s="18">
        <f>SUM(H3:H4)</f>
        <v>850</v>
      </c>
    </row>
    <row r="2" spans="1:8" x14ac:dyDescent="0.25">
      <c r="A2" s="3" t="s">
        <v>2</v>
      </c>
      <c r="B2" s="4" t="s">
        <v>1</v>
      </c>
      <c r="C2" s="1" t="s">
        <v>0</v>
      </c>
      <c r="D2" s="1" t="s">
        <v>8</v>
      </c>
      <c r="E2" s="5" t="s">
        <v>9</v>
      </c>
      <c r="F2" s="2" t="s">
        <v>10</v>
      </c>
      <c r="G2" s="2" t="s">
        <v>11</v>
      </c>
      <c r="H2" s="2" t="s">
        <v>12</v>
      </c>
    </row>
    <row r="3" spans="1:8" x14ac:dyDescent="0.25">
      <c r="A3" s="3">
        <v>44088</v>
      </c>
      <c r="B3" s="4" t="s">
        <v>16</v>
      </c>
      <c r="C3" s="1" t="s">
        <v>19</v>
      </c>
      <c r="D3" s="1" t="s">
        <v>51</v>
      </c>
      <c r="E3" s="5">
        <v>500</v>
      </c>
      <c r="F3" s="2">
        <v>17000</v>
      </c>
      <c r="G3" s="2">
        <f>РЕАЛИЗАЦИЯ[[#This Row],[Кол-во]]*РЕАЛИЗАЦИЯ[[#This Row],[Цена]]</f>
        <v>8500000</v>
      </c>
      <c r="H3" s="2">
        <f>РЕАЛИЗАЦИЯ[[#This Row],[Кол-во]]</f>
        <v>500</v>
      </c>
    </row>
    <row r="4" spans="1:8" x14ac:dyDescent="0.25">
      <c r="A4" s="3">
        <v>44089</v>
      </c>
      <c r="B4" s="4" t="s">
        <v>17</v>
      </c>
      <c r="C4" s="1" t="s">
        <v>53</v>
      </c>
      <c r="D4" s="1" t="s">
        <v>51</v>
      </c>
      <c r="E4" s="5">
        <v>350</v>
      </c>
      <c r="F4" s="2">
        <v>16800</v>
      </c>
      <c r="G4" s="2">
        <f>РЕАЛИЗАЦИЯ[[#This Row],[Кол-во]]*РЕАЛИЗАЦИЯ[[#This Row],[Цена]]</f>
        <v>5880000</v>
      </c>
      <c r="H4" s="2">
        <f>РЕАЛИЗАЦИЯ[[#This Row],[Кол-во]]</f>
        <v>350</v>
      </c>
    </row>
  </sheetData>
  <mergeCells count="1">
    <mergeCell ref="A1:F1"/>
  </mergeCell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Данный!$A$2:$A$2000</xm:f>
          </x14:formula1>
          <xm:sqref>B3:B4</xm:sqref>
        </x14:dataValidation>
        <x14:dataValidation type="list" allowBlank="1" showInputMessage="1" showErrorMessage="1">
          <x14:formula1>
            <xm:f>Данный!$C$2:$C$2000</xm:f>
          </x14:formula1>
          <xm:sqref>C3:C4</xm:sqref>
        </x14:dataValidation>
        <x14:dataValidation type="list" allowBlank="1" showInputMessage="1" showErrorMessage="1">
          <x14:formula1>
            <xm:f>Данный!$B$2:$B$4</xm:f>
          </x14:formula1>
          <xm:sqref>D3:D4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workbookViewId="0">
      <selection activeCell="F11" sqref="F11"/>
    </sheetView>
  </sheetViews>
  <sheetFormatPr defaultRowHeight="15" x14ac:dyDescent="0.25"/>
  <cols>
    <col min="1" max="1" width="12" style="10" customWidth="1"/>
    <col min="2" max="2" width="18" style="1" customWidth="1"/>
    <col min="3" max="3" width="14.28515625" style="11" customWidth="1"/>
    <col min="4" max="4" width="14" style="2" customWidth="1"/>
    <col min="5" max="5" width="11.42578125" style="1" customWidth="1"/>
    <col min="6" max="6" width="11.42578125" style="2" bestFit="1" customWidth="1"/>
    <col min="7" max="7" width="17.7109375" style="1" bestFit="1" customWidth="1"/>
    <col min="8" max="16384" width="9.140625" style="1"/>
  </cols>
  <sheetData>
    <row r="1" spans="1:7" x14ac:dyDescent="0.25">
      <c r="A1" s="10" t="s">
        <v>2</v>
      </c>
      <c r="B1" s="1" t="s">
        <v>7</v>
      </c>
      <c r="C1" s="11" t="s">
        <v>3</v>
      </c>
      <c r="D1" s="2" t="s">
        <v>4</v>
      </c>
      <c r="E1" s="1" t="s">
        <v>5</v>
      </c>
      <c r="F1" s="2" t="s">
        <v>6</v>
      </c>
      <c r="G1" s="1" t="s">
        <v>30</v>
      </c>
    </row>
    <row r="2" spans="1:7" x14ac:dyDescent="0.25">
      <c r="A2" s="10">
        <v>44088</v>
      </c>
      <c r="B2" s="1" t="s">
        <v>16</v>
      </c>
      <c r="D2" s="2">
        <v>500</v>
      </c>
      <c r="E2" s="1">
        <v>10250</v>
      </c>
      <c r="F2" s="2">
        <f>ПЛАТЕЖИ[[#This Row],[Сум]]+(ПЛАТЕЖИ[[#This Row],[Валюта]]*ПЛАТЕЖИ[[#This Row],[Курс]])</f>
        <v>5125000</v>
      </c>
      <c r="G2" s="1" t="s">
        <v>29</v>
      </c>
    </row>
    <row r="3" spans="1:7" x14ac:dyDescent="0.25">
      <c r="A3" s="10">
        <v>44089</v>
      </c>
      <c r="B3" s="1" t="s">
        <v>17</v>
      </c>
      <c r="C3" s="11">
        <v>5000000</v>
      </c>
      <c r="F3" s="2">
        <f>ПЛАТЕЖИ[[#This Row],[Сум]]+(ПЛАТЕЖИ[[#This Row],[Валюта]]*ПЛАТЕЖИ[[#This Row],[Курс]])</f>
        <v>5000000</v>
      </c>
      <c r="G3" s="1" t="s">
        <v>28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Мижоз">
          <x14:formula1>
            <xm:f>Данный!$A$2:$A$2000</xm:f>
          </x14:formula1>
          <xm:sqref>B2:B3</xm:sqref>
        </x14:dataValidation>
        <x14:dataValidation type="list" allowBlank="1" showInputMessage="1" showErrorMessage="1">
          <x14:formula1>
            <xm:f>Данный!#REF!</xm:f>
          </x14:formula1>
          <xm:sqref>G4</xm:sqref>
        </x14:dataValidation>
        <x14:dataValidation type="list" allowBlank="1" showInputMessage="1" showErrorMessage="1">
          <x14:formula1>
            <xm:f>Данный!$D$2:$D$3</xm:f>
          </x14:formula1>
          <xm:sqref>G2:G3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>
      <selection activeCell="A4" sqref="A4"/>
    </sheetView>
  </sheetViews>
  <sheetFormatPr defaultRowHeight="15" x14ac:dyDescent="0.25"/>
  <cols>
    <col min="1" max="1" width="56.42578125" style="1" bestFit="1" customWidth="1"/>
    <col min="2" max="2" width="38" style="1" bestFit="1" customWidth="1"/>
    <col min="3" max="3" width="34.85546875" style="1" bestFit="1" customWidth="1"/>
    <col min="4" max="4" width="41.7109375" style="1" bestFit="1" customWidth="1"/>
    <col min="5" max="16384" width="9.140625" style="1"/>
  </cols>
  <sheetData>
    <row r="1" spans="1:4" x14ac:dyDescent="0.25">
      <c r="A1" s="19" t="s">
        <v>42</v>
      </c>
      <c r="B1" s="19"/>
      <c r="C1" s="19"/>
      <c r="D1" s="19"/>
    </row>
    <row r="2" spans="1:4" x14ac:dyDescent="0.25">
      <c r="A2" s="13" t="s">
        <v>27</v>
      </c>
      <c r="B2" s="13" t="s">
        <v>23</v>
      </c>
      <c r="C2" s="13" t="s">
        <v>24</v>
      </c>
      <c r="D2" s="13" t="s">
        <v>25</v>
      </c>
    </row>
    <row r="3" spans="1:4" x14ac:dyDescent="0.25">
      <c r="A3" s="12" t="s">
        <v>41</v>
      </c>
      <c r="B3" s="12" t="s">
        <v>26</v>
      </c>
      <c r="C3" s="12" t="s">
        <v>39</v>
      </c>
      <c r="D3" s="12" t="s">
        <v>40</v>
      </c>
    </row>
  </sheetData>
  <mergeCells count="1">
    <mergeCell ref="A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zoomScaleNormal="100" workbookViewId="0">
      <selection activeCell="C2" sqref="C2:C3"/>
    </sheetView>
  </sheetViews>
  <sheetFormatPr defaultRowHeight="15" x14ac:dyDescent="0.25"/>
  <cols>
    <col min="1" max="1" width="17.28515625" style="1" customWidth="1"/>
    <col min="2" max="2" width="19.28515625" style="1" customWidth="1"/>
    <col min="3" max="3" width="14.7109375" style="1" customWidth="1"/>
    <col min="4" max="4" width="17.42578125" style="2" customWidth="1"/>
  </cols>
  <sheetData>
    <row r="1" spans="1:4" s="15" customFormat="1" x14ac:dyDescent="0.25">
      <c r="A1" s="15" t="s">
        <v>35</v>
      </c>
      <c r="B1" s="15" t="s">
        <v>32</v>
      </c>
      <c r="C1" s="15" t="s">
        <v>33</v>
      </c>
      <c r="D1" s="16" t="s">
        <v>34</v>
      </c>
    </row>
    <row r="2" spans="1:4" x14ac:dyDescent="0.25">
      <c r="A2" s="10">
        <v>44088</v>
      </c>
      <c r="D2" s="2">
        <v>500</v>
      </c>
    </row>
    <row r="3" spans="1:4" x14ac:dyDescent="0.25">
      <c r="A3" s="10">
        <v>44088</v>
      </c>
      <c r="D3" s="2">
        <v>350</v>
      </c>
    </row>
  </sheetData>
  <pageMargins left="0.7" right="0.7" top="0.75" bottom="0.75" header="0.3" footer="0.3"/>
  <pageSetup paperSize="9" orientation="portrait" verticalDpi="0" r:id="rId1"/>
  <ignoredErrors>
    <ignoredError sqref="B1:C1" listDataValidation="1"/>
  </ignoredError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Данный!#REF!</xm:f>
          </x14:formula1>
          <xm:sqref>B1 B4:B1048576</xm:sqref>
        </x14:dataValidation>
        <x14:dataValidation type="list" allowBlank="1" showInputMessage="1" showErrorMessage="1">
          <x14:formula1>
            <xm:f>Данный!#REF!</xm:f>
          </x14:formula1>
          <xm:sqref>C1 C4:C1048576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D24" sqref="D24"/>
    </sheetView>
  </sheetViews>
  <sheetFormatPr defaultRowHeight="15" x14ac:dyDescent="0.25"/>
  <cols>
    <col min="1" max="1" width="4.7109375" style="1" customWidth="1"/>
    <col min="2" max="2" width="41.28515625" style="1" bestFit="1" customWidth="1"/>
    <col min="3" max="3" width="42.140625" style="1" bestFit="1" customWidth="1"/>
    <col min="4" max="4" width="41.7109375" style="1" bestFit="1" customWidth="1"/>
    <col min="5" max="5" width="17.42578125" style="1" bestFit="1" customWidth="1"/>
    <col min="6" max="16384" width="9.140625" style="1"/>
  </cols>
  <sheetData>
    <row r="1" spans="1:5" x14ac:dyDescent="0.25">
      <c r="A1" s="14" t="s">
        <v>44</v>
      </c>
      <c r="B1" s="14"/>
    </row>
    <row r="2" spans="1:5" x14ac:dyDescent="0.25">
      <c r="A2" s="1" t="s">
        <v>31</v>
      </c>
      <c r="B2" s="1" t="s">
        <v>43</v>
      </c>
      <c r="C2" s="1" t="s">
        <v>36</v>
      </c>
      <c r="D2" s="1" t="s">
        <v>37</v>
      </c>
      <c r="E2" s="1" t="s">
        <v>25</v>
      </c>
    </row>
    <row r="3" spans="1:5" x14ac:dyDescent="0.25">
      <c r="A3" s="1">
        <v>1</v>
      </c>
      <c r="B3" s="1" t="s">
        <v>46</v>
      </c>
      <c r="C3" s="1" t="s">
        <v>47</v>
      </c>
      <c r="D3" s="1" t="s">
        <v>26</v>
      </c>
      <c r="E3" s="1" t="s">
        <v>45</v>
      </c>
    </row>
    <row r="4" spans="1:5" x14ac:dyDescent="0.25">
      <c r="A4" s="1">
        <v>2</v>
      </c>
    </row>
    <row r="5" spans="1:5" x14ac:dyDescent="0.25">
      <c r="A5" s="1">
        <v>3</v>
      </c>
    </row>
  </sheetData>
  <mergeCells count="1">
    <mergeCell ref="A1:B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3"/>
  <sheetViews>
    <sheetView workbookViewId="0">
      <selection activeCell="L10" sqref="L10"/>
    </sheetView>
  </sheetViews>
  <sheetFormatPr defaultRowHeight="15" x14ac:dyDescent="0.25"/>
  <cols>
    <col min="1" max="1" width="5.85546875" customWidth="1"/>
  </cols>
  <sheetData>
    <row r="2" s="1" customFormat="1" x14ac:dyDescent="0.25"/>
    <row r="3" s="1" customFormat="1" x14ac:dyDescent="0.25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F17" sqref="F17"/>
    </sheetView>
  </sheetViews>
  <sheetFormatPr defaultRowHeight="15" x14ac:dyDescent="0.25"/>
  <cols>
    <col min="1" max="1" width="16.7109375" customWidth="1"/>
    <col min="2" max="2" width="12.5703125" customWidth="1"/>
    <col min="3" max="3" width="21.28515625" customWidth="1"/>
    <col min="4" max="4" width="24.140625" customWidth="1"/>
  </cols>
  <sheetData>
    <row r="1" spans="1:4" s="1" customFormat="1" x14ac:dyDescent="0.25">
      <c r="A1" s="1" t="s">
        <v>22</v>
      </c>
      <c r="B1" s="1" t="s">
        <v>48</v>
      </c>
      <c r="C1" s="1" t="s">
        <v>49</v>
      </c>
      <c r="D1" s="1" t="s">
        <v>50</v>
      </c>
    </row>
    <row r="2" spans="1:4" s="1" customFormat="1" x14ac:dyDescent="0.25">
      <c r="A2" s="1" t="s">
        <v>16</v>
      </c>
      <c r="B2" s="1" t="s">
        <v>51</v>
      </c>
      <c r="C2" s="1" t="s">
        <v>19</v>
      </c>
      <c r="D2" s="1" t="s">
        <v>28</v>
      </c>
    </row>
    <row r="3" spans="1:4" s="1" customFormat="1" x14ac:dyDescent="0.25">
      <c r="A3" s="1" t="s">
        <v>17</v>
      </c>
      <c r="B3" s="1" t="s">
        <v>52</v>
      </c>
      <c r="C3" s="1" t="s">
        <v>53</v>
      </c>
      <c r="D3" s="1" t="s">
        <v>29</v>
      </c>
    </row>
    <row r="4" spans="1:4" s="1" customFormat="1" x14ac:dyDescent="0.25">
      <c r="A4" s="1" t="s">
        <v>18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2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3.xml>��< ? x m l   v e r s i o n = " 1 . 0 "   e n c o d i n g = " U T F - 1 6 " ? > < G e m i n i   x m l n s = " h t t p : / / g e m i n i / p i v o t c u s t o m i z a t i o n / P o w e r P i v o t V e r s i o n " > < C u s t o m C o n t e n t > < ! [ C D A T A [ 1 1 . 0 . 9 1 6 6 . 1 8 8 ] ] > < / C u s t o m C o n t e n t > < / G e m i n i > 
</file>

<file path=customXml/item4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 2 0 2 0 - 0 9 - 1 6 T 1 1 : 2 2 : 0 7 . 6 4 1 6 0 5 3 + 0 5 : 0 0 < / L a s t P r o c e s s e d T i m e > < / D a t a M o d e l i n g S a n d b o x . S e r i a l i z e d S a n d b o x E r r o r C a c h e > ] ] > < / C u s t o m C o n t e n t > < / G e m i n i > 
</file>

<file path=customXml/itemProps1.xml><?xml version="1.0" encoding="utf-8"?>
<ds:datastoreItem xmlns:ds="http://schemas.openxmlformats.org/officeDocument/2006/customXml" ds:itemID="{E2639C38-D7ED-4CD6-B361-8438B4007A88}">
  <ds:schemaRefs/>
</ds:datastoreItem>
</file>

<file path=customXml/itemProps2.xml><?xml version="1.0" encoding="utf-8"?>
<ds:datastoreItem xmlns:ds="http://schemas.openxmlformats.org/officeDocument/2006/customXml" ds:itemID="{ADC37CE9-1AB6-4FBC-A95B-BB316EC8D4C2}">
  <ds:schemaRefs/>
</ds:datastoreItem>
</file>

<file path=customXml/itemProps3.xml><?xml version="1.0" encoding="utf-8"?>
<ds:datastoreItem xmlns:ds="http://schemas.openxmlformats.org/officeDocument/2006/customXml" ds:itemID="{80D5788A-9724-4917-BC30-ADDF5AC826B5}">
  <ds:schemaRefs/>
</ds:datastoreItem>
</file>

<file path=customXml/itemProps4.xml><?xml version="1.0" encoding="utf-8"?>
<ds:datastoreItem xmlns:ds="http://schemas.openxmlformats.org/officeDocument/2006/customXml" ds:itemID="{67FFF40B-0A3A-4E33-A8CA-29F604183AE3}">
  <ds:schemaRefs/>
</ds:datastoreItem>
</file>

<file path=customXml/itemProps5.xml><?xml version="1.0" encoding="utf-8"?>
<ds:datastoreItem xmlns:ds="http://schemas.openxmlformats.org/officeDocument/2006/customXml" ds:itemID="{F17C86BC-EBE0-418C-88C5-EAF55E8D776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АКТ СВЕРКИ</vt:lpstr>
      <vt:lpstr>РЕАЛИЗАЦИЯ</vt:lpstr>
      <vt:lpstr>ПЛАТЕжИ</vt:lpstr>
      <vt:lpstr>АКТ СВЕРКА</vt:lpstr>
      <vt:lpstr>ПЕРЕДАЧА НА СКЛАД</vt:lpstr>
      <vt:lpstr>СОСТОЯНИЯ СКЛАДА</vt:lpstr>
      <vt:lpstr>СТАТИСТИКА</vt:lpstr>
      <vt:lpstr>Данный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Abdulaziz</dc:creator>
  <cp:lastModifiedBy>Abdulaziz</cp:lastModifiedBy>
  <dcterms:created xsi:type="dcterms:W3CDTF">2020-09-15T05:33:38Z</dcterms:created>
  <dcterms:modified xsi:type="dcterms:W3CDTF">2020-09-16T06:22:08Z</dcterms:modified>
</cp:coreProperties>
</file>