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0" yWindow="0" windowWidth="20490" windowHeight="5820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K4" i="1" l="1"/>
  <c r="K5" i="1" s="1"/>
  <c r="J4" i="1"/>
  <c r="J5" i="1" s="1"/>
  <c r="B5" i="1"/>
  <c r="A5" i="1"/>
  <c r="E4" i="1"/>
  <c r="D4" i="1"/>
  <c r="K9" i="1"/>
  <c r="J9" i="1"/>
  <c r="I9" i="1"/>
  <c r="H9" i="1"/>
  <c r="K2" i="1"/>
  <c r="J2" i="1"/>
  <c r="J1" i="1"/>
  <c r="K1" i="1"/>
  <c r="I8" i="1" l="1"/>
  <c r="E8" i="1"/>
  <c r="K8" i="1"/>
  <c r="J8" i="1"/>
  <c r="E1" i="1"/>
  <c r="A9" i="1" l="1"/>
  <c r="B9" i="1"/>
  <c r="D8" i="1"/>
  <c r="H8" i="1"/>
  <c r="A2" i="1" l="1"/>
  <c r="B2" i="1"/>
  <c r="D1" i="1" l="1"/>
</calcChain>
</file>

<file path=xl/sharedStrings.xml><?xml version="1.0" encoding="utf-8"?>
<sst xmlns="http://schemas.openxmlformats.org/spreadsheetml/2006/main" count="5" uniqueCount="3">
  <si>
    <t>à</t>
  </si>
  <si>
    <t>22.06.1841</t>
  </si>
  <si>
    <t>18.09.1881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</si>
</sst>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dddd"/>
    <numFmt numFmtId="167" formatCode="dd/mm/yyyy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/>
    <xf numFmtId="165" fontId="3" fillId="0" borderId="0" xfId="0" applyNumberFormat="1" applyFont="1" applyAlignment="1" applyProtection="1">
      <alignment horizontal="center"/>
      <protection hidden="1"/>
    </xf>
    <xf numFmtId="14" fontId="0" fillId="0" borderId="0" xfId="2" applyNumberFormat="1" applyFont="1"/>
    <xf numFmtId="14" fontId="0" fillId="0" borderId="0" xfId="0" applyNumberFormat="1"/>
    <xf numFmtId="167" fontId="3" fillId="0" borderId="0" xfId="0" applyNumberFormat="1" applyFont="1" applyAlignment="1" applyProtection="1">
      <alignment horizontal="center"/>
      <protection locked="0"/>
    </xf>
  </cellXfs>
  <cellStyles count="3">
    <cellStyle name="Normal 2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tabSelected="1" workbookViewId="0">
      <selection activeCell="K5" sqref="K5"/>
    </sheetView>
  </sheetViews>
  <sheetFormatPr defaultRowHeight="15" x14ac:dyDescent="0.25"/>
  <cols>
    <col min="1" max="1" width="16.7109375" bestFit="1" customWidth="1"/>
    <col min="2" max="2" width="14.28515625" bestFit="1" customWidth="1"/>
    <col min="4" max="4" width="32.85546875" customWidth="1"/>
    <col min="5" max="5" width="25.42578125" customWidth="1"/>
    <col min="8" max="8" width="11.42578125" bestFit="1" customWidth="1"/>
    <col min="9" max="9" width="10.140625" bestFit="1" customWidth="1"/>
    <col min="10" max="11" width="10.5703125" bestFit="1" customWidth="1"/>
  </cols>
  <sheetData>
    <row r="1" spans="1:11" ht="18.75" x14ac:dyDescent="0.3">
      <c r="A1" s="8">
        <v>15149</v>
      </c>
      <c r="B1" s="8">
        <v>44092</v>
      </c>
      <c r="C1" s="1" t="s">
        <v>0</v>
      </c>
      <c r="D1" s="3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E1" s="4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F1" s="4"/>
      <c r="J1" t="str">
        <f>REPLACE(TEXT(A1,"ДД.ММ.ГГГ"),7,4,RIGHT(A1,4)+1900)</f>
        <v>22.06.7049</v>
      </c>
      <c r="K1" t="str">
        <f>REPLACE(TEXT(B1,"ДД.ММ.ГГГ"),7,4,RIGHT(B1,4)+1900)</f>
        <v>18.09.5992</v>
      </c>
    </row>
    <row r="2" spans="1:11" ht="18.75" x14ac:dyDescent="0.3">
      <c r="A2" s="5">
        <f>WEEKDAY(A1, 1)</f>
        <v>1</v>
      </c>
      <c r="B2" s="5">
        <f>WEEKDAY(B1, 1)</f>
        <v>6</v>
      </c>
      <c r="C2" s="4"/>
      <c r="D2" s="4"/>
      <c r="E2" s="4"/>
      <c r="F2" s="4"/>
      <c r="J2" s="5">
        <f>WEEKDAY(J1, 1)</f>
        <v>6</v>
      </c>
      <c r="K2" s="5">
        <f>WEEKDAY(K1, 1)</f>
        <v>6</v>
      </c>
    </row>
    <row r="3" spans="1:11" ht="18.75" x14ac:dyDescent="0.3">
      <c r="A3" s="4"/>
      <c r="B3" s="4"/>
      <c r="C3" s="4"/>
      <c r="D3" s="4"/>
      <c r="E3" s="4"/>
      <c r="F3" s="4"/>
    </row>
    <row r="4" spans="1:11" ht="18.75" x14ac:dyDescent="0.3">
      <c r="A4" s="8">
        <v>15149</v>
      </c>
      <c r="B4" s="8">
        <v>44092</v>
      </c>
      <c r="C4" s="1" t="s">
        <v>0</v>
      </c>
      <c r="D4" s="3" t="str">
        <f>DATEDIF(A4,B4,"y")&amp;" "&amp;TEXT(MOD(MAX(MOD(DATEDIF(A4,B4,"y")-11,100),9),10),"[&lt;1]\го\д;[&lt;4]\го\да;лет")&amp;" "&amp;DATEDIF(A4,B4,"ym")&amp;" меся"&amp;TEXT(MOD(DATEDIF(A4,B4,"ym")-1,11),"[&lt;1]ц;[&lt;4]ца;цев")&amp;" "&amp;DATEDIF(A4,B4+1,"md")&amp;" д"&amp;TEXT(MOD(MAX(MOD(DATEDIF(A4,B4+1,"md")-11,100),9),10),"[&lt;1]ень;[&lt;4]ня;ней")</f>
        <v>79 лет 2 месяца 28 дней</v>
      </c>
      <c r="E4" s="4" t="str">
        <f>DATEDIF(A4,B4,"y")&amp;" "&amp;TEXT(MOD(MAX(MOD(DATEDIF(A4,B4,"y")-11,100),9),10),"[&lt;1]\го\д;[&lt;4]\го\да;лет")&amp;" "&amp;DATEDIF(A4,B4,"ym")&amp;" меся"&amp;TEXT(MOD(DATEDIF(A4,B4,"ym")-1,11),"[&lt;1]ц;[&lt;4]ца;цев")&amp;" "&amp;DATEDIF(A4,B4+1,"md")&amp;" д"&amp;TEXT(MOD(MAX(MOD(DATEDIF(A4,B4+1,"md")-11,100),9),10),"[&lt;1]ень;[&lt;4]ня;ней")</f>
        <v>79 лет 2 месяца 28 дней</v>
      </c>
      <c r="F4" s="4"/>
      <c r="J4" t="str">
        <f>IFERROR(EDATE(--A8,12*2000),REPLACE(A8,7,4,RIGHT(A8,4)+2000))</f>
        <v>22.06.3841</v>
      </c>
      <c r="K4" t="str">
        <f>IFERROR(EDATE(--A8,12*2000),REPLACE(A8,7,4,RIGHT(A8,4)+2000))</f>
        <v>22.06.3841</v>
      </c>
    </row>
    <row r="5" spans="1:11" ht="18.75" x14ac:dyDescent="0.3">
      <c r="A5" s="5">
        <f>WEEKDAY(A4, 1)</f>
        <v>1</v>
      </c>
      <c r="B5" s="5">
        <f>WEEKDAY(B4, 1)</f>
        <v>6</v>
      </c>
      <c r="C5" s="4"/>
      <c r="D5" s="4"/>
      <c r="E5" s="4"/>
      <c r="F5" s="4"/>
      <c r="J5" s="5">
        <f>WEEKDAY(J4, 1)</f>
        <v>3</v>
      </c>
      <c r="K5" s="5">
        <f>WEEKDAY(K4, 1)</f>
        <v>3</v>
      </c>
    </row>
    <row r="8" spans="1:11" ht="18.75" x14ac:dyDescent="0.3">
      <c r="A8" s="2" t="s">
        <v>1</v>
      </c>
      <c r="B8" s="2" t="s">
        <v>2</v>
      </c>
      <c r="C8" s="1" t="s">
        <v>0</v>
      </c>
      <c r="D8" s="3" t="str">
        <f>DATEDIF(IF(ISTEXT(A8),REPLACE(A8,7,4,RIGHT(A8,4)+1900),EDATE(A8,12*1900)),IF(ISTEXT(B8),REPLACE(B8,7,4,RIGHT(B8,4)+1900),EDATE(B8,12*1900)),"y")&amp;" "&amp;TEXT(MOD(MAX(MOD(DATEDIF(IF(ISTEXT(A8),REPLACE(A8,7,4,RIGHT(A8,4)+1900),EDATE(A8,12*1900)),IF(ISTEXT(B8),REPLACE(B8,7,4,RIGHT(B8,4)+1900),EDATE(B8,12*1900)),"y")-11,100),9),10),"[&lt;1]\го\д;[&lt;4]\го\да;лет")&amp;" "&amp;DATEDIF(IF(ISTEXT(A8),REPLACE(A8,7,4,RIGHT(A8,4)+1900),EDATE(A8,12*1900)),IF(ISTEXT(B8),REPLACE(B8,7,4,RIGHT(B8,4)+1900),EDATE(B8,12*1900)),"ym")&amp;" меся"&amp;TEXT(MOD(DATEDIF(IF(ISTEXT(A8),REPLACE(A8,7,4,RIGHT(A8,4)+1900),EDATE(A8,12*1900)),IF(ISTEXT(B8),REPLACE(B8,7,4,RIGHT(B8,4)+1900),EDATE(B8,12*1900)),"ym")-1,11),"[&lt;1]ц;[&lt;4]ца;цев")&amp;" "&amp;DATEDIF(IF(ISTEXT(A8),REPLACE(A8,7,4,RIGHT(A8,4)+1900),EDATE(A8,12*1900)),IF(ISTEXT(B8),REPLACE(B8,7,4,RIGHT(B8,4)+1900),EDATE(B8,12*1900))+1,"md")&amp;" д"&amp;TEXT(MOD(MAX(MOD(DATEDIF(IF(ISTEXT(A8),REPLACE(A8,7,4,RIGHT(A8,4)+1900),EDATE(A8,12*1900)),IF(ISTEXT(B8),REPLACE(B8,7,4,RIGHT(B8,4)+1900),EDATE(B8,12*1900))+1,"md")-11,100),9),10),"[&lt;1]ень;[&lt;4]ня;ней")</f>
        <v>40 лет 2 месяца 28 дней</v>
      </c>
      <c r="E8" s="4" t="str">
        <f>DATEDIF(IFERROR(EDATE(--A8,12*1900),REPLACE(A8,7,4,RIGHT(A8,4)+1900)),IFERROR(EDATE(--B8,12*1900),REPLACE(B8,7,4,RIGHT(B8,4)+1900)),"y")&amp;" "&amp;TEXT(MOD(MAX(MOD(DATEDIF(IFERROR(EDATE(--A8,12*1900),REPLACE(A8,7,4,RIGHT(A8,4)+1900)),IFERROR(EDATE(--B8,12*1900),REPLACE(B8,7,4,RIGHT(B8,4)+1900)),"y")-11,100),9),10),"[&lt;1]\го\д;[&lt;4]\го\да;лет")&amp;" "&amp;DATEDIF(IFERROR(EDATE(--A8,12*1900),REPLACE(A8,7,4,RIGHT(A8,4)+1900)),IFERROR(EDATE(--B8,12*1900),REPLACE(B8,7,4,RIGHT(B8,4)+1900)),"ym")&amp;" меся"&amp;TEXT(MOD(DATEDIF(IFERROR(EDATE(--A8,12*1900),REPLACE(A8,7,4,RIGHT(A8,4)+1900)),IFERROR(EDATE(--B8,12*1900),REPLACE(B8,7,4,RIGHT(B8,4)+1900)),"ym")-1,11),"[&lt;1]ц;[&lt;4]ца;цев")&amp;" "&amp;DATEDIF(IFERROR(EDATE(--A8,12*1900),REPLACE(A8,7,4,RIGHT(A8,4)+1900)),IFERROR(EDATE(--B8,12*1900),REPLACE(B8,7,4,RIGHT(B8,4)+1900))+1,"md")&amp;" д"&amp;TEXT(MOD(MAX(MOD(DATEDIF(IFERROR(EDATE(--A8,12*1900),REPLACE(A8,7,4,RIGHT(A8,4)+1900)),IFERROR(EDATE(--B8,12*1900),REPLACE(B8,7,4,RIGHT(B8,4)+1900))+1,"md")-11,100),9),10),"[&lt;1]ень;[&lt;4]ня;ней")</f>
        <v>40 лет 2 месяца 28 дней</v>
      </c>
      <c r="H8" s="7" t="str">
        <f>IF(ISTEXT(A8),REPLACE(A8,7,4,RIGHT(A8,4)+1900),EDATE(A8,12*1900))</f>
        <v>22.06.3741</v>
      </c>
      <c r="I8" s="7" t="str">
        <f>IF(ISTEXT(B8),REPLACE(B8,7,4,RIGHT(B8,4)+1900),EDATE(B8,12*1900))</f>
        <v>18.09.3781</v>
      </c>
      <c r="J8" t="str">
        <f>IFERROR(EDATE(--A8,12*1900),REPLACE(A8,7,4,RIGHT(A8,4)+1900))</f>
        <v>22.06.3741</v>
      </c>
      <c r="K8" t="str">
        <f>IFERROR(EDATE(--B8,12*1900),REPLACE(B8,7,4,RIGHT(B8,4)+1900))</f>
        <v>18.09.3781</v>
      </c>
    </row>
    <row r="9" spans="1:11" ht="18.75" x14ac:dyDescent="0.3">
      <c r="A9" s="5">
        <f>WEEKDAY(IF(ISTEXT(A8),REPLACE(A8,7,4,RIGHT(A8,4)+1900),EDATE(A8,12*1900)), 1)</f>
        <v>5</v>
      </c>
      <c r="B9" s="5">
        <f>WEEKDAY(IF(ISTEXT(B8),REPLACE(B8,7,4,RIGHT(B8,4)+1900),EDATE(B8,12*1900)), 1)</f>
        <v>3</v>
      </c>
      <c r="C9" s="4"/>
      <c r="D9" s="4"/>
      <c r="H9" s="5">
        <f>WEEKDAY(IF(ISTEXT(H8),REPLACE(H8,7,4,RIGHT(H8,4)+1900),EDATE(H8,12*1900)), 1)</f>
        <v>7</v>
      </c>
      <c r="I9" s="5">
        <f>WEEKDAY(IF(ISTEXT(I8),REPLACE(I8,7,4,RIGHT(I8,4)+1900),EDATE(I8,12*1900)), 1)</f>
        <v>5</v>
      </c>
      <c r="J9" s="5">
        <f>WEEKDAY(IF(ISTEXT(J8),REPLACE(J8,7,4,RIGHT(J8,4)+1900),EDATE(J8,12*1900)), 1)</f>
        <v>7</v>
      </c>
      <c r="K9" s="5">
        <f>WEEKDAY(IF(ISTEXT(K8),REPLACE(K8,7,4,RIGHT(K8,4)+1900),EDATE(K8,12*1900)), 1)</f>
        <v>5</v>
      </c>
    </row>
    <row r="10" spans="1:11" x14ac:dyDescent="0.25">
      <c r="H1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2020-09-19T22:10:41Z</dcterms:modified>
</cp:coreProperties>
</file>