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170A6E4-EF0B-4422-AEFD-41B52977EEA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" sheetId="2" r:id="rId1"/>
    <sheet name="2" sheetId="1" r:id="rId2"/>
  </sheets>
  <definedNames>
    <definedName name="_xlnm._FilterDatabase" localSheetId="1" hidden="1">'2'!$A$1:$Q$35</definedName>
  </definedNames>
  <calcPr calcId="181029"/>
</workbook>
</file>

<file path=xl/calcChain.xml><?xml version="1.0" encoding="utf-8"?>
<calcChain xmlns="http://schemas.openxmlformats.org/spreadsheetml/2006/main">
  <c r="Q35" i="2" l="1"/>
  <c r="P35" i="2"/>
  <c r="O35" i="2"/>
  <c r="Q16" i="2"/>
  <c r="P16" i="2"/>
  <c r="O16" i="2"/>
  <c r="Q10" i="2"/>
  <c r="P10" i="2"/>
  <c r="O10" i="2"/>
  <c r="Q8" i="2"/>
  <c r="Q36" i="2" s="1"/>
  <c r="P8" i="2"/>
  <c r="O8" i="2"/>
  <c r="E35" i="1"/>
  <c r="D35" i="1"/>
  <c r="E16" i="1"/>
  <c r="D16" i="1"/>
  <c r="E10" i="1"/>
  <c r="D10" i="1"/>
  <c r="D8" i="1"/>
  <c r="P8" i="1"/>
  <c r="Q8" i="1"/>
  <c r="O8" i="1"/>
  <c r="C35" i="1"/>
  <c r="B35" i="1"/>
  <c r="A35" i="1"/>
  <c r="C16" i="1"/>
  <c r="B16" i="1"/>
  <c r="A16" i="1"/>
  <c r="C10" i="1"/>
  <c r="B10" i="1"/>
  <c r="A10" i="1"/>
  <c r="A8" i="1"/>
  <c r="B8" i="1"/>
  <c r="C8" i="1"/>
  <c r="O36" i="2" l="1"/>
  <c r="P36" i="2"/>
  <c r="Q35" i="1"/>
  <c r="P35" i="1"/>
  <c r="Q16" i="1"/>
  <c r="P16" i="1"/>
  <c r="Q10" i="1"/>
  <c r="P10" i="1"/>
  <c r="O35" i="1"/>
  <c r="O16" i="1"/>
  <c r="O1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<sst xmlns="http://schemas.openxmlformats.org/spreadsheetml/2006/main" count="339" uniqueCount="91">
  <si>
    <t>№ отдела</t>
  </si>
  <si>
    <t>ОсновСчет</t>
  </si>
  <si>
    <t>ИНН</t>
  </si>
  <si>
    <t>Наименование к/а</t>
  </si>
  <si>
    <t>ГлавКнига</t>
  </si>
  <si>
    <t>№ докум.</t>
  </si>
  <si>
    <t>Д/К</t>
  </si>
  <si>
    <t>ДатаДокум</t>
  </si>
  <si>
    <t>Д/проводки</t>
  </si>
  <si>
    <t>ДатПогашен</t>
  </si>
  <si>
    <t>СчФактура</t>
  </si>
  <si>
    <t>Дата СчФ</t>
  </si>
  <si>
    <t>№ акт/раб</t>
  </si>
  <si>
    <t>Дата а/в/р</t>
  </si>
  <si>
    <t>Полн.сумма</t>
  </si>
  <si>
    <t>СумЗадолж</t>
  </si>
  <si>
    <t>Оплат/сум.</t>
  </si>
  <si>
    <t>S</t>
  </si>
  <si>
    <t>0002960022</t>
  </si>
  <si>
    <t>0002960027</t>
  </si>
  <si>
    <t>0002960032</t>
  </si>
  <si>
    <t>0002960037</t>
  </si>
  <si>
    <t>0002960039</t>
  </si>
  <si>
    <t>0002960049</t>
  </si>
  <si>
    <t>0002962447</t>
  </si>
  <si>
    <t>0002955863</t>
  </si>
  <si>
    <t>0002955857</t>
  </si>
  <si>
    <t>0002955859</t>
  </si>
  <si>
    <t>0002955861</t>
  </si>
  <si>
    <t>0002918616</t>
  </si>
  <si>
    <t>0002957646</t>
  </si>
  <si>
    <t>0002957655</t>
  </si>
  <si>
    <t>0002930006</t>
  </si>
  <si>
    <t>0002930008</t>
  </si>
  <si>
    <t>0002946421</t>
  </si>
  <si>
    <t>0002946424</t>
  </si>
  <si>
    <t>0002939618</t>
  </si>
  <si>
    <t>0002939619</t>
  </si>
  <si>
    <t>0002945810</t>
  </si>
  <si>
    <t>0002942552</t>
  </si>
  <si>
    <t>0002942558</t>
  </si>
  <si>
    <t>0002942562</t>
  </si>
  <si>
    <t>0002942567</t>
  </si>
  <si>
    <t>0002942572</t>
  </si>
  <si>
    <t>0002952122</t>
  </si>
  <si>
    <t>0002952125</t>
  </si>
  <si>
    <t>0002946270</t>
  </si>
  <si>
    <t>0002946277</t>
  </si>
  <si>
    <t>а</t>
  </si>
  <si>
    <t>б</t>
  </si>
  <si>
    <t>в</t>
  </si>
  <si>
    <t>г</t>
  </si>
  <si>
    <t>дядя вася</t>
  </si>
  <si>
    <t>дядя ваня</t>
  </si>
  <si>
    <t>дядя федор</t>
  </si>
  <si>
    <t>чечмандер</t>
  </si>
  <si>
    <t>10\1212</t>
  </si>
  <si>
    <t>10\1213</t>
  </si>
  <si>
    <t>10\1214</t>
  </si>
  <si>
    <t>10\1215</t>
  </si>
  <si>
    <t>10\1216</t>
  </si>
  <si>
    <t>10\1217</t>
  </si>
  <si>
    <t>10\124536</t>
  </si>
  <si>
    <t>3434/324234</t>
  </si>
  <si>
    <t>3434/324235</t>
  </si>
  <si>
    <t>3434/324236</t>
  </si>
  <si>
    <t>3434/324237</t>
  </si>
  <si>
    <t>3434/324238</t>
  </si>
  <si>
    <t>54645376/43543</t>
  </si>
  <si>
    <t>54645376/43544</t>
  </si>
  <si>
    <t>54645376/43545</t>
  </si>
  <si>
    <t>54645376/43546</t>
  </si>
  <si>
    <t>54645376/43547</t>
  </si>
  <si>
    <t>54645376/43548</t>
  </si>
  <si>
    <t>54645376/43549</t>
  </si>
  <si>
    <t>54645376/43550</t>
  </si>
  <si>
    <t>54645376/43551</t>
  </si>
  <si>
    <t>54645376/43552</t>
  </si>
  <si>
    <t>54645376/43553</t>
  </si>
  <si>
    <t>54645376/43554</t>
  </si>
  <si>
    <t>54645376/43555</t>
  </si>
  <si>
    <t>54645376/43556</t>
  </si>
  <si>
    <t>54645376/43557</t>
  </si>
  <si>
    <t>54645376/43558</t>
  </si>
  <si>
    <t>54645376/43559</t>
  </si>
  <si>
    <t>54645376/43560</t>
  </si>
  <si>
    <t>а Итог</t>
  </si>
  <si>
    <t>б Итог</t>
  </si>
  <si>
    <t>в Итог</t>
  </si>
  <si>
    <t>г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</si>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</sst>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2"/>
      <color theme="1"/>
      <name val="Courier New"/>
      <family val="3"/>
      <charset val="204"/>
    </font>
    <font>
      <b/>
      <i/>
      <sz val="14"/>
      <color theme="1"/>
      <name val="Times New Roman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FFF"/>
        <bgColor indexed="64"/>
      </patternFill>
    </fill>
    <fill>
      <patternFill patternType="solid">
        <fgColor rgb="FFCE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 applyAlignment="1">
      <alignment vertical="center"/>
    </xf>
    <xf numFmtId="49" fontId="18" fillId="33" borderId="10" xfId="0" applyNumberFormat="1" applyFont="1" applyFill="1" applyBorder="1" applyAlignment="1">
      <alignment horizontal="left" vertical="center" wrapText="1"/>
    </xf>
    <xf numFmtId="49" fontId="18" fillId="33" borderId="11" xfId="0" applyNumberFormat="1" applyFont="1" applyFill="1" applyBorder="1" applyAlignment="1">
      <alignment horizontal="left" vertical="center" wrapText="1"/>
    </xf>
    <xf numFmtId="0" fontId="18" fillId="33" borderId="11" xfId="0" applyFont="1" applyFill="1" applyBorder="1" applyAlignment="1">
      <alignment vertical="center" wrapText="1"/>
    </xf>
    <xf numFmtId="0" fontId="18" fillId="35" borderId="11" xfId="0" applyFont="1" applyFill="1" applyBorder="1" applyAlignment="1">
      <alignment vertical="center" wrapText="1"/>
    </xf>
    <xf numFmtId="49" fontId="18" fillId="34" borderId="12" xfId="0" applyNumberFormat="1" applyFont="1" applyFill="1" applyBorder="1" applyAlignment="1">
      <alignment horizontal="left" vertical="center" wrapText="1"/>
    </xf>
    <xf numFmtId="1" fontId="18" fillId="34" borderId="12" xfId="0" applyNumberFormat="1" applyFont="1" applyFill="1" applyBorder="1" applyAlignment="1">
      <alignment horizontal="left" vertical="center" wrapText="1"/>
    </xf>
    <xf numFmtId="49" fontId="18" fillId="34" borderId="12" xfId="0" applyNumberFormat="1" applyFont="1" applyFill="1" applyBorder="1" applyAlignment="1">
      <alignment horizontal="left" vertical="center"/>
    </xf>
    <xf numFmtId="14" fontId="18" fillId="34" borderId="12" xfId="0" applyNumberFormat="1" applyFont="1" applyFill="1" applyBorder="1" applyAlignment="1">
      <alignment horizontal="left" vertical="center" wrapText="1"/>
    </xf>
    <xf numFmtId="2" fontId="18" fillId="34" borderId="12" xfId="0" applyNumberFormat="1" applyFont="1" applyFill="1" applyBorder="1" applyAlignment="1">
      <alignment horizontal="left" vertical="center" wrapText="1"/>
    </xf>
    <xf numFmtId="2" fontId="18" fillId="35" borderId="12" xfId="0" applyNumberFormat="1" applyFont="1" applyFill="1" applyBorder="1" applyAlignment="1">
      <alignment horizontal="left" vertical="center" wrapText="1"/>
    </xf>
    <xf numFmtId="49" fontId="18" fillId="36" borderId="12" xfId="0" applyNumberFormat="1" applyFont="1" applyFill="1" applyBorder="1" applyAlignment="1">
      <alignment horizontal="left" vertical="center" wrapText="1"/>
    </xf>
    <xf numFmtId="1" fontId="18" fillId="36" borderId="12" xfId="0" applyNumberFormat="1" applyFont="1" applyFill="1" applyBorder="1" applyAlignment="1">
      <alignment horizontal="left" vertical="center" wrapText="1"/>
    </xf>
    <xf numFmtId="14" fontId="18" fillId="36" borderId="12" xfId="0" applyNumberFormat="1" applyFont="1" applyFill="1" applyBorder="1" applyAlignment="1">
      <alignment horizontal="left" vertical="center" wrapText="1"/>
    </xf>
    <xf numFmtId="2" fontId="18" fillId="36" borderId="12" xfId="0" applyNumberFormat="1" applyFont="1" applyFill="1" applyBorder="1" applyAlignment="1">
      <alignment horizontal="left" vertical="center" wrapText="1"/>
    </xf>
    <xf numFmtId="49" fontId="18" fillId="37" borderId="11" xfId="0" applyNumberFormat="1" applyFont="1" applyFill="1" applyBorder="1" applyAlignment="1">
      <alignment horizontal="left" vertical="center" wrapText="1"/>
    </xf>
    <xf numFmtId="49" fontId="18" fillId="37" borderId="11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vertical="center"/>
    </xf>
    <xf numFmtId="49" fontId="19" fillId="34" borderId="12" xfId="1" applyNumberFormat="1" applyFill="1" applyBorder="1" applyAlignment="1">
      <alignment horizontal="left" vertical="center" wrapText="1"/>
    </xf>
    <xf numFmtId="1" fontId="19" fillId="34" borderId="12" xfId="1" applyNumberFormat="1" applyFill="1" applyBorder="1" applyAlignment="1">
      <alignment horizontal="left" vertical="center" wrapText="1"/>
    </xf>
    <xf numFmtId="49" fontId="19" fillId="34" borderId="12" xfId="1" applyNumberFormat="1" applyFill="1" applyBorder="1" applyAlignment="1">
      <alignment horizontal="left" vertical="center"/>
    </xf>
    <xf numFmtId="14" fontId="19" fillId="34" borderId="12" xfId="1" applyNumberFormat="1" applyFill="1" applyBorder="1" applyAlignment="1">
      <alignment horizontal="left" vertical="center" wrapText="1"/>
    </xf>
    <xf numFmtId="2" fontId="19" fillId="34" borderId="12" xfId="1" applyNumberFormat="1" applyFill="1" applyBorder="1" applyAlignment="1">
      <alignment horizontal="left" vertical="center" wrapText="1"/>
    </xf>
    <xf numFmtId="2" fontId="19" fillId="35" borderId="12" xfId="1" applyNumberFormat="1" applyFill="1" applyBorder="1" applyAlignment="1">
      <alignment horizontal="left" vertical="center" wrapText="1"/>
    </xf>
    <xf numFmtId="49" fontId="19" fillId="34" borderId="0" xfId="1" applyNumberFormat="1" applyFill="1" applyBorder="1" applyAlignment="1">
      <alignment horizontal="left" vertical="center" wrapText="1"/>
    </xf>
    <xf numFmtId="1" fontId="19" fillId="34" borderId="0" xfId="1" applyNumberFormat="1" applyFill="1" applyBorder="1" applyAlignment="1">
      <alignment horizontal="left" vertical="center" wrapText="1"/>
    </xf>
    <xf numFmtId="49" fontId="19" fillId="34" borderId="0" xfId="1" applyNumberFormat="1" applyFill="1" applyBorder="1" applyAlignment="1">
      <alignment horizontal="left" vertical="center"/>
    </xf>
    <xf numFmtId="14" fontId="19" fillId="34" borderId="0" xfId="1" applyNumberFormat="1" applyFill="1" applyBorder="1" applyAlignment="1">
      <alignment horizontal="left" vertical="center" wrapText="1"/>
    </xf>
    <xf numFmtId="2" fontId="19" fillId="34" borderId="0" xfId="1" applyNumberFormat="1" applyFill="1" applyBorder="1" applyAlignment="1">
      <alignment horizontal="left" vertical="center" wrapText="1"/>
    </xf>
    <xf numFmtId="0" fontId="19" fillId="0" borderId="0" xfId="1"/>
  </cellXfs>
  <cellStyles count="43">
    <cellStyle name="20% — акцент1" xfId="20" builtinId="30" customBuiltin="1"/>
    <cellStyle name="20% — акцент2" xfId="24" builtinId="34" customBuiltin="1"/>
    <cellStyle name="20% — акцент3" xfId="28" builtinId="38" customBuiltin="1"/>
    <cellStyle name="20% — акцент4" xfId="32" builtinId="42" customBuiltin="1"/>
    <cellStyle name="20% — акцент5" xfId="36" builtinId="46" customBuiltin="1"/>
    <cellStyle name="20% — акцент6" xfId="40" builtinId="50" customBuiltin="1"/>
    <cellStyle name="40% — акцент1" xfId="21" builtinId="31" customBuiltin="1"/>
    <cellStyle name="40% — акцент2" xfId="25" builtinId="35" customBuiltin="1"/>
    <cellStyle name="40% — акцент3" xfId="29" builtinId="39" customBuiltin="1"/>
    <cellStyle name="40% — акцент4" xfId="33" builtinId="43" customBuiltin="1"/>
    <cellStyle name="40% — акцент5" xfId="37" builtinId="47" customBuiltin="1"/>
    <cellStyle name="40% — акцент6" xfId="41" builtinId="51" customBuiltin="1"/>
    <cellStyle name="60% — акцент1" xfId="22" builtinId="32" customBuiltin="1"/>
    <cellStyle name="60% — акцент2" xfId="26" builtinId="36" customBuiltin="1"/>
    <cellStyle name="60% — акцент3" xfId="30" builtinId="40" customBuiltin="1"/>
    <cellStyle name="60% — акцент4" xfId="34" builtinId="44" customBuiltin="1"/>
    <cellStyle name="60% — акцент5" xfId="38" builtinId="48" customBuiltin="1"/>
    <cellStyle name="60% — акцент6" xfId="42" builtinId="52" customBuiltin="1"/>
    <cellStyle name="Акцент1" xfId="19" builtinId="29" customBuiltin="1"/>
    <cellStyle name="Акцент2" xfId="23" builtinId="33" customBuiltin="1"/>
    <cellStyle name="Акцент3" xfId="27" builtinId="37" customBuiltin="1"/>
    <cellStyle name="Акцент4" xfId="31" builtinId="41" customBuiltin="1"/>
    <cellStyle name="Акцент5" xfId="35" builtinId="45" customBuiltin="1"/>
    <cellStyle name="Акцент6" xfId="39" builtinId="49" customBuiltin="1"/>
    <cellStyle name="Ввод " xfId="10" builtinId="20" customBuiltin="1"/>
    <cellStyle name="Вывод" xfId="11" builtinId="21" customBuiltin="1"/>
    <cellStyle name="Вычисление" xfId="12" builtinId="22" customBuiltin="1"/>
    <cellStyle name="Заголовок 1" xfId="3" builtinId="16" customBuiltin="1"/>
    <cellStyle name="Заголовок 2" xfId="4" builtinId="17" customBuiltin="1"/>
    <cellStyle name="Заголовок 3" xfId="5" builtinId="18" customBuiltin="1"/>
    <cellStyle name="Заголовок 4" xfId="6" builtinId="19" customBuiltin="1"/>
    <cellStyle name="Итог" xfId="18" builtinId="25" customBuiltin="1"/>
    <cellStyle name="Контрольная ячейка" xfId="14" builtinId="23" customBuiltin="1"/>
    <cellStyle name="Название" xfId="2" builtinId="15" customBuiltin="1"/>
    <cellStyle name="Нейтральный" xfId="9" builtinId="28" customBuiltin="1"/>
    <cellStyle name="Обычный" xfId="0" builtinId="0"/>
    <cellStyle name="Плохой" xfId="8" builtinId="27" customBuiltin="1"/>
    <cellStyle name="Пояснение" xfId="17" builtinId="53" customBuiltin="1"/>
    <cellStyle name="Примечание" xfId="16" builtinId="10" customBuiltin="1"/>
    <cellStyle name="Связанная ячейка" xfId="13" builtinId="24" customBuiltin="1"/>
    <cellStyle name="Текст предупреждения" xfId="15" builtinId="11" customBuiltin="1"/>
    <cellStyle name="УровеньСтрок_2" xfId="1" builtinId="1" iLevel="1" customBuiltin="1"/>
    <cellStyle name="Хороший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applyStyles="1"/>
  </sheetPr>
  <dimension ref="A1:Q36"/>
  <sheetViews>
    <sheetView tabSelected="1" zoomScale="70" zoomScaleNormal="70" workbookViewId="0">
      <selection activeCell="K27" sqref="K27"/>
    </sheetView>
  </sheetViews>
  <sheetFormatPr defaultRowHeight="15.75" outlineLevelRow="2" x14ac:dyDescent="0.25"/>
  <cols>
    <col min="1" max="1" width="12.125" customWidth="1"/>
    <col min="2" max="2" width="15.125" customWidth="1"/>
    <col min="3" max="3" width="17.375" customWidth="1"/>
    <col min="4" max="4" width="34.125" customWidth="1"/>
    <col min="5" max="5" width="15.875" customWidth="1"/>
    <col min="6" max="10" width="0" hidden="1" customWidth="1"/>
    <col min="11" max="11" width="46.5" customWidth="1"/>
    <col min="12" max="12" width="14.625" customWidth="1"/>
    <col min="13" max="14" width="0" hidden="1" customWidth="1"/>
    <col min="15" max="16" width="12.875" customWidth="1"/>
    <col min="17" max="17" width="15.375" customWidth="1"/>
  </cols>
  <sheetData>
    <row r="1" spans="1:17" ht="47.25" x14ac:dyDescent="0.25">
      <c r="A1" s="2" t="s">
        <v>0</v>
      </c>
      <c r="B1" s="16" t="s">
        <v>1</v>
      </c>
      <c r="C1" s="3" t="s">
        <v>2</v>
      </c>
      <c r="D1" s="17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6" t="s">
        <v>10</v>
      </c>
      <c r="L1" s="16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  <row r="2" spans="1:17" ht="31.5" outlineLevel="2" x14ac:dyDescent="0.25">
      <c r="A2" s="6" t="s">
        <v>48</v>
      </c>
      <c r="B2" s="7">
        <v>10001</v>
      </c>
      <c r="C2" s="7">
        <v>1</v>
      </c>
      <c r="D2" s="8" t="s">
        <v>52</v>
      </c>
      <c r="E2" s="7">
        <v>1235</v>
      </c>
      <c r="F2" s="7">
        <v>8003555</v>
      </c>
      <c r="G2" s="6" t="s">
        <v>17</v>
      </c>
      <c r="H2" s="9">
        <v>44074</v>
      </c>
      <c r="I2" s="9">
        <v>44074</v>
      </c>
      <c r="J2" s="9">
        <v>44085</v>
      </c>
      <c r="K2" s="6" t="s">
        <v>56</v>
      </c>
      <c r="L2" s="9">
        <v>44074</v>
      </c>
      <c r="M2" s="6" t="s">
        <v>18</v>
      </c>
      <c r="N2" s="9">
        <v>44074</v>
      </c>
      <c r="O2" s="10">
        <v>12267.14</v>
      </c>
      <c r="P2" s="10">
        <v>12267.14</v>
      </c>
      <c r="Q2" s="10">
        <v>0</v>
      </c>
    </row>
    <row r="3" spans="1:17" ht="31.5" outlineLevel="2" x14ac:dyDescent="0.25">
      <c r="A3" s="6" t="s">
        <v>48</v>
      </c>
      <c r="B3" s="7">
        <v>10001</v>
      </c>
      <c r="C3" s="7">
        <v>1</v>
      </c>
      <c r="D3" s="8" t="s">
        <v>52</v>
      </c>
      <c r="E3" s="7">
        <v>1235</v>
      </c>
      <c r="F3" s="7">
        <v>8003556</v>
      </c>
      <c r="G3" s="6" t="s">
        <v>17</v>
      </c>
      <c r="H3" s="9">
        <v>44074</v>
      </c>
      <c r="I3" s="9">
        <v>44074</v>
      </c>
      <c r="J3" s="9">
        <v>44085</v>
      </c>
      <c r="K3" s="6" t="s">
        <v>57</v>
      </c>
      <c r="L3" s="9">
        <v>44074</v>
      </c>
      <c r="M3" s="6" t="s">
        <v>19</v>
      </c>
      <c r="N3" s="9">
        <v>44074</v>
      </c>
      <c r="O3" s="10">
        <v>1243.21</v>
      </c>
      <c r="P3" s="10">
        <v>1243.21</v>
      </c>
      <c r="Q3" s="10">
        <v>0</v>
      </c>
    </row>
    <row r="4" spans="1:17" ht="31.5" outlineLevel="2" x14ac:dyDescent="0.25">
      <c r="A4" s="6" t="s">
        <v>48</v>
      </c>
      <c r="B4" s="7">
        <v>10001</v>
      </c>
      <c r="C4" s="7">
        <v>1</v>
      </c>
      <c r="D4" s="8" t="s">
        <v>52</v>
      </c>
      <c r="E4" s="7">
        <v>1235</v>
      </c>
      <c r="F4" s="7">
        <v>8003557</v>
      </c>
      <c r="G4" s="6" t="s">
        <v>17</v>
      </c>
      <c r="H4" s="9">
        <v>44074</v>
      </c>
      <c r="I4" s="9">
        <v>44074</v>
      </c>
      <c r="J4" s="9">
        <v>44085</v>
      </c>
      <c r="K4" s="6" t="s">
        <v>58</v>
      </c>
      <c r="L4" s="9">
        <v>44074</v>
      </c>
      <c r="M4" s="6" t="s">
        <v>20</v>
      </c>
      <c r="N4" s="9">
        <v>44074</v>
      </c>
      <c r="O4" s="10">
        <v>237.6</v>
      </c>
      <c r="P4" s="10">
        <v>237.6</v>
      </c>
      <c r="Q4" s="10">
        <v>0</v>
      </c>
    </row>
    <row r="5" spans="1:17" ht="31.5" outlineLevel="2" x14ac:dyDescent="0.25">
      <c r="A5" s="6" t="s">
        <v>48</v>
      </c>
      <c r="B5" s="7">
        <v>10001</v>
      </c>
      <c r="C5" s="7">
        <v>1</v>
      </c>
      <c r="D5" s="8" t="s">
        <v>52</v>
      </c>
      <c r="E5" s="7">
        <v>1235</v>
      </c>
      <c r="F5" s="7">
        <v>8003558</v>
      </c>
      <c r="G5" s="6" t="s">
        <v>17</v>
      </c>
      <c r="H5" s="9">
        <v>44074</v>
      </c>
      <c r="I5" s="9">
        <v>44074</v>
      </c>
      <c r="J5" s="9">
        <v>44085</v>
      </c>
      <c r="K5" s="6" t="s">
        <v>59</v>
      </c>
      <c r="L5" s="9">
        <v>44074</v>
      </c>
      <c r="M5" s="6" t="s">
        <v>21</v>
      </c>
      <c r="N5" s="9">
        <v>44074</v>
      </c>
      <c r="O5" s="10">
        <v>274.54000000000002</v>
      </c>
      <c r="P5" s="10">
        <v>274.54000000000002</v>
      </c>
      <c r="Q5" s="10">
        <v>0</v>
      </c>
    </row>
    <row r="6" spans="1:17" ht="31.5" outlineLevel="2" x14ac:dyDescent="0.25">
      <c r="A6" s="6" t="s">
        <v>48</v>
      </c>
      <c r="B6" s="7">
        <v>10001</v>
      </c>
      <c r="C6" s="7">
        <v>1</v>
      </c>
      <c r="D6" s="8" t="s">
        <v>52</v>
      </c>
      <c r="E6" s="7">
        <v>1235</v>
      </c>
      <c r="F6" s="7">
        <v>8003559</v>
      </c>
      <c r="G6" s="6" t="s">
        <v>17</v>
      </c>
      <c r="H6" s="9">
        <v>44074</v>
      </c>
      <c r="I6" s="9">
        <v>44074</v>
      </c>
      <c r="J6" s="9">
        <v>44085</v>
      </c>
      <c r="K6" s="6" t="s">
        <v>60</v>
      </c>
      <c r="L6" s="9">
        <v>44074</v>
      </c>
      <c r="M6" s="6" t="s">
        <v>22</v>
      </c>
      <c r="N6" s="9">
        <v>44074</v>
      </c>
      <c r="O6" s="10">
        <v>82.49</v>
      </c>
      <c r="P6" s="10">
        <v>82.49</v>
      </c>
      <c r="Q6" s="10">
        <v>0</v>
      </c>
    </row>
    <row r="7" spans="1:17" ht="31.5" outlineLevel="2" x14ac:dyDescent="0.25">
      <c r="A7" s="6" t="s">
        <v>48</v>
      </c>
      <c r="B7" s="7">
        <v>10001</v>
      </c>
      <c r="C7" s="7">
        <v>1</v>
      </c>
      <c r="D7" s="8" t="s">
        <v>52</v>
      </c>
      <c r="E7" s="7">
        <v>1235</v>
      </c>
      <c r="F7" s="7">
        <v>8003560</v>
      </c>
      <c r="G7" s="6" t="s">
        <v>17</v>
      </c>
      <c r="H7" s="9">
        <v>44074</v>
      </c>
      <c r="I7" s="9">
        <v>44074</v>
      </c>
      <c r="J7" s="9">
        <v>44085</v>
      </c>
      <c r="K7" s="6" t="s">
        <v>61</v>
      </c>
      <c r="L7" s="9">
        <v>44074</v>
      </c>
      <c r="M7" s="6" t="s">
        <v>23</v>
      </c>
      <c r="N7" s="9">
        <v>44074</v>
      </c>
      <c r="O7" s="10">
        <v>145.54</v>
      </c>
      <c r="P7" s="10">
        <v>145.54</v>
      </c>
      <c r="Q7" s="10">
        <v>0</v>
      </c>
    </row>
    <row r="8" spans="1:17" ht="19.5" outlineLevel="1" x14ac:dyDescent="0.25">
      <c r="A8" s="19" t="s">
        <v>86</v>
      </c>
      <c r="B8" s="20"/>
      <c r="C8" s="20"/>
      <c r="D8" s="21"/>
      <c r="E8" s="20"/>
      <c r="F8" s="20"/>
      <c r="G8" s="19"/>
      <c r="H8" s="22"/>
      <c r="I8" s="22"/>
      <c r="J8" s="22"/>
      <c r="K8" s="19"/>
      <c r="L8" s="22"/>
      <c r="M8" s="19"/>
      <c r="N8" s="22"/>
      <c r="O8" s="23">
        <f>SUBTOTAL(9,O2:O7)</f>
        <v>14250.52</v>
      </c>
      <c r="P8" s="23">
        <f>SUBTOTAL(9,P2:P7)</f>
        <v>14250.52</v>
      </c>
      <c r="Q8" s="23">
        <f>SUBTOTAL(9,Q2:Q7)</f>
        <v>0</v>
      </c>
    </row>
    <row r="9" spans="1:17" ht="31.5" outlineLevel="2" x14ac:dyDescent="0.25">
      <c r="A9" s="6" t="s">
        <v>49</v>
      </c>
      <c r="B9" s="7">
        <v>10002</v>
      </c>
      <c r="C9" s="7">
        <v>2</v>
      </c>
      <c r="D9" s="8" t="s">
        <v>53</v>
      </c>
      <c r="E9" s="7">
        <v>453645</v>
      </c>
      <c r="F9" s="7">
        <v>8005244</v>
      </c>
      <c r="G9" s="6" t="s">
        <v>17</v>
      </c>
      <c r="H9" s="9">
        <v>44074</v>
      </c>
      <c r="I9" s="9">
        <v>44074</v>
      </c>
      <c r="J9" s="9">
        <v>44088</v>
      </c>
      <c r="K9" s="6" t="s">
        <v>62</v>
      </c>
      <c r="L9" s="9">
        <v>44074</v>
      </c>
      <c r="M9" s="6" t="s">
        <v>24</v>
      </c>
      <c r="N9" s="9">
        <v>44074</v>
      </c>
      <c r="O9" s="10">
        <v>77368.52</v>
      </c>
      <c r="P9" s="10">
        <v>77368.52</v>
      </c>
      <c r="Q9" s="10">
        <v>0</v>
      </c>
    </row>
    <row r="10" spans="1:17" ht="19.5" outlineLevel="1" x14ac:dyDescent="0.25">
      <c r="A10" s="19" t="s">
        <v>87</v>
      </c>
      <c r="B10" s="20"/>
      <c r="C10" s="20"/>
      <c r="D10" s="21"/>
      <c r="E10" s="20"/>
      <c r="F10" s="20"/>
      <c r="G10" s="19"/>
      <c r="H10" s="22"/>
      <c r="I10" s="22"/>
      <c r="J10" s="22"/>
      <c r="K10" s="19"/>
      <c r="L10" s="22"/>
      <c r="M10" s="19"/>
      <c r="N10" s="22"/>
      <c r="O10" s="23">
        <f>SUBTOTAL(9,O9:O9)</f>
        <v>77368.52</v>
      </c>
      <c r="P10" s="23">
        <f>SUBTOTAL(9,P9:P9)</f>
        <v>77368.52</v>
      </c>
      <c r="Q10" s="23">
        <f>SUBTOTAL(9,Q9:Q9)</f>
        <v>0</v>
      </c>
    </row>
    <row r="11" spans="1:17" ht="31.5" outlineLevel="2" x14ac:dyDescent="0.25">
      <c r="A11" s="6" t="s">
        <v>50</v>
      </c>
      <c r="B11" s="7">
        <v>10003</v>
      </c>
      <c r="C11" s="7">
        <v>3</v>
      </c>
      <c r="D11" s="8" t="s">
        <v>54</v>
      </c>
      <c r="E11" s="7">
        <v>45345320</v>
      </c>
      <c r="F11" s="7">
        <v>8005243</v>
      </c>
      <c r="G11" s="6" t="s">
        <v>17</v>
      </c>
      <c r="H11" s="9">
        <v>44074</v>
      </c>
      <c r="I11" s="9">
        <v>44074</v>
      </c>
      <c r="J11" s="9">
        <v>44078</v>
      </c>
      <c r="K11" s="6" t="s">
        <v>63</v>
      </c>
      <c r="L11" s="9">
        <v>44074</v>
      </c>
      <c r="M11" s="6" t="s">
        <v>25</v>
      </c>
      <c r="N11" s="9">
        <v>44074</v>
      </c>
      <c r="O11" s="10">
        <v>13810.26</v>
      </c>
      <c r="P11" s="10">
        <v>13810.26</v>
      </c>
      <c r="Q11" s="10">
        <v>0</v>
      </c>
    </row>
    <row r="12" spans="1:17" ht="31.5" outlineLevel="2" x14ac:dyDescent="0.25">
      <c r="A12" s="6" t="s">
        <v>50</v>
      </c>
      <c r="B12" s="7">
        <v>10003</v>
      </c>
      <c r="C12" s="7">
        <v>3</v>
      </c>
      <c r="D12" s="8" t="s">
        <v>54</v>
      </c>
      <c r="E12" s="7">
        <v>45345320</v>
      </c>
      <c r="F12" s="7">
        <v>8005239</v>
      </c>
      <c r="G12" s="6" t="s">
        <v>17</v>
      </c>
      <c r="H12" s="9">
        <v>44074</v>
      </c>
      <c r="I12" s="9">
        <v>44074</v>
      </c>
      <c r="J12" s="9">
        <v>44078</v>
      </c>
      <c r="K12" s="6" t="s">
        <v>64</v>
      </c>
      <c r="L12" s="9">
        <v>44074</v>
      </c>
      <c r="M12" s="6" t="s">
        <v>26</v>
      </c>
      <c r="N12" s="9">
        <v>44074</v>
      </c>
      <c r="O12" s="10">
        <v>10719.36</v>
      </c>
      <c r="P12" s="10">
        <v>10719.36</v>
      </c>
      <c r="Q12" s="10">
        <v>0</v>
      </c>
    </row>
    <row r="13" spans="1:17" ht="31.5" outlineLevel="2" x14ac:dyDescent="0.25">
      <c r="A13" s="6" t="s">
        <v>50</v>
      </c>
      <c r="B13" s="7">
        <v>10003</v>
      </c>
      <c r="C13" s="7">
        <v>3</v>
      </c>
      <c r="D13" s="8" t="s">
        <v>54</v>
      </c>
      <c r="E13" s="7">
        <v>45345320</v>
      </c>
      <c r="F13" s="7">
        <v>8005241</v>
      </c>
      <c r="G13" s="6" t="s">
        <v>17</v>
      </c>
      <c r="H13" s="9">
        <v>44074</v>
      </c>
      <c r="I13" s="9">
        <v>44074</v>
      </c>
      <c r="J13" s="9">
        <v>44078</v>
      </c>
      <c r="K13" s="6" t="s">
        <v>65</v>
      </c>
      <c r="L13" s="9">
        <v>44074</v>
      </c>
      <c r="M13" s="6" t="s">
        <v>27</v>
      </c>
      <c r="N13" s="9">
        <v>44074</v>
      </c>
      <c r="O13" s="10">
        <v>898.22</v>
      </c>
      <c r="P13" s="10">
        <v>898.22</v>
      </c>
      <c r="Q13" s="10">
        <v>0</v>
      </c>
    </row>
    <row r="14" spans="1:17" ht="31.5" outlineLevel="2" x14ac:dyDescent="0.25">
      <c r="A14" s="6" t="s">
        <v>50</v>
      </c>
      <c r="B14" s="7">
        <v>10003</v>
      </c>
      <c r="C14" s="7">
        <v>3</v>
      </c>
      <c r="D14" s="8" t="s">
        <v>54</v>
      </c>
      <c r="E14" s="7">
        <v>45345320</v>
      </c>
      <c r="F14" s="7">
        <v>8005242</v>
      </c>
      <c r="G14" s="6" t="s">
        <v>17</v>
      </c>
      <c r="H14" s="9">
        <v>44074</v>
      </c>
      <c r="I14" s="9">
        <v>44074</v>
      </c>
      <c r="J14" s="9">
        <v>44078</v>
      </c>
      <c r="K14" s="6" t="s">
        <v>66</v>
      </c>
      <c r="L14" s="9">
        <v>44074</v>
      </c>
      <c r="M14" s="6" t="s">
        <v>28</v>
      </c>
      <c r="N14" s="9">
        <v>44074</v>
      </c>
      <c r="O14" s="10">
        <v>2067.0100000000002</v>
      </c>
      <c r="P14" s="10">
        <v>2067.0100000000002</v>
      </c>
      <c r="Q14" s="10">
        <v>0</v>
      </c>
    </row>
    <row r="15" spans="1:17" ht="31.5" outlineLevel="2" x14ac:dyDescent="0.25">
      <c r="A15" s="6" t="s">
        <v>50</v>
      </c>
      <c r="B15" s="7">
        <v>10003</v>
      </c>
      <c r="C15" s="7">
        <v>3</v>
      </c>
      <c r="D15" s="8" t="s">
        <v>54</v>
      </c>
      <c r="E15" s="7">
        <v>45345320</v>
      </c>
      <c r="F15" s="7">
        <v>400135336</v>
      </c>
      <c r="G15" s="6" t="s">
        <v>17</v>
      </c>
      <c r="H15" s="9">
        <v>43982</v>
      </c>
      <c r="I15" s="9">
        <v>43983</v>
      </c>
      <c r="J15" s="9">
        <v>43987</v>
      </c>
      <c r="K15" s="6" t="s">
        <v>67</v>
      </c>
      <c r="L15" s="9">
        <v>43982</v>
      </c>
      <c r="M15" s="6" t="s">
        <v>29</v>
      </c>
      <c r="N15" s="9">
        <v>43982</v>
      </c>
      <c r="O15" s="10">
        <v>8503.56</v>
      </c>
      <c r="P15" s="10">
        <v>141.72999999999999</v>
      </c>
      <c r="Q15" s="11">
        <v>8361.83</v>
      </c>
    </row>
    <row r="16" spans="1:17" ht="19.5" outlineLevel="1" x14ac:dyDescent="0.25">
      <c r="A16" s="19" t="s">
        <v>88</v>
      </c>
      <c r="B16" s="20"/>
      <c r="C16" s="20"/>
      <c r="D16" s="21"/>
      <c r="E16" s="20"/>
      <c r="F16" s="20"/>
      <c r="G16" s="19"/>
      <c r="H16" s="22"/>
      <c r="I16" s="22"/>
      <c r="J16" s="22"/>
      <c r="K16" s="19"/>
      <c r="L16" s="22"/>
      <c r="M16" s="19"/>
      <c r="N16" s="22"/>
      <c r="O16" s="23">
        <f>SUBTOTAL(9,O11:O15)</f>
        <v>35998.410000000003</v>
      </c>
      <c r="P16" s="23">
        <f>SUBTOTAL(9,P11:P15)</f>
        <v>27636.580000000005</v>
      </c>
      <c r="Q16" s="24">
        <f>SUBTOTAL(9,Q11:Q15)</f>
        <v>8361.83</v>
      </c>
    </row>
    <row r="17" spans="1:17" ht="31.5" outlineLevel="2" x14ac:dyDescent="0.25">
      <c r="A17" s="6" t="s">
        <v>51</v>
      </c>
      <c r="B17" s="7">
        <v>10004</v>
      </c>
      <c r="C17" s="7">
        <v>4</v>
      </c>
      <c r="D17" s="8" t="s">
        <v>55</v>
      </c>
      <c r="E17" s="7">
        <v>456352312</v>
      </c>
      <c r="F17" s="7">
        <v>8002085</v>
      </c>
      <c r="G17" s="6" t="s">
        <v>17</v>
      </c>
      <c r="H17" s="9">
        <v>44074</v>
      </c>
      <c r="I17" s="9">
        <v>44074</v>
      </c>
      <c r="J17" s="9">
        <v>44101</v>
      </c>
      <c r="K17" s="6" t="s">
        <v>68</v>
      </c>
      <c r="L17" s="9">
        <v>44074</v>
      </c>
      <c r="M17" s="6" t="s">
        <v>30</v>
      </c>
      <c r="N17" s="9">
        <v>44074</v>
      </c>
      <c r="O17" s="10">
        <v>24848.22</v>
      </c>
      <c r="P17" s="10">
        <v>24848.22</v>
      </c>
      <c r="Q17" s="10">
        <v>0</v>
      </c>
    </row>
    <row r="18" spans="1:17" ht="31.5" outlineLevel="2" x14ac:dyDescent="0.25">
      <c r="A18" s="6" t="s">
        <v>51</v>
      </c>
      <c r="B18" s="7">
        <v>10004</v>
      </c>
      <c r="C18" s="7">
        <v>4</v>
      </c>
      <c r="D18" s="8" t="s">
        <v>55</v>
      </c>
      <c r="E18" s="7">
        <v>456352312</v>
      </c>
      <c r="F18" s="7">
        <v>8002086</v>
      </c>
      <c r="G18" s="6" t="s">
        <v>17</v>
      </c>
      <c r="H18" s="9">
        <v>44074</v>
      </c>
      <c r="I18" s="9">
        <v>44074</v>
      </c>
      <c r="J18" s="9">
        <v>44101</v>
      </c>
      <c r="K18" s="6" t="s">
        <v>69</v>
      </c>
      <c r="L18" s="9">
        <v>44074</v>
      </c>
      <c r="M18" s="6" t="s">
        <v>31</v>
      </c>
      <c r="N18" s="9">
        <v>44074</v>
      </c>
      <c r="O18" s="10">
        <v>76682.58</v>
      </c>
      <c r="P18" s="10">
        <v>76682.58</v>
      </c>
      <c r="Q18" s="10">
        <v>0</v>
      </c>
    </row>
    <row r="19" spans="1:17" ht="31.5" outlineLevel="2" x14ac:dyDescent="0.25">
      <c r="A19" s="6" t="s">
        <v>51</v>
      </c>
      <c r="B19" s="7">
        <v>10004</v>
      </c>
      <c r="C19" s="7">
        <v>4</v>
      </c>
      <c r="D19" s="8" t="s">
        <v>55</v>
      </c>
      <c r="E19" s="7">
        <v>456352312</v>
      </c>
      <c r="F19" s="7">
        <v>8002544</v>
      </c>
      <c r="G19" s="6" t="s">
        <v>17</v>
      </c>
      <c r="H19" s="9">
        <v>44074</v>
      </c>
      <c r="I19" s="9">
        <v>44074</v>
      </c>
      <c r="J19" s="9">
        <v>44047</v>
      </c>
      <c r="K19" s="6" t="s">
        <v>70</v>
      </c>
      <c r="L19" s="9">
        <v>44074</v>
      </c>
      <c r="M19" s="6" t="s">
        <v>32</v>
      </c>
      <c r="N19" s="9">
        <v>44074</v>
      </c>
      <c r="O19" s="10">
        <v>18088.27</v>
      </c>
      <c r="P19" s="10">
        <v>18088.27</v>
      </c>
      <c r="Q19" s="10">
        <v>0</v>
      </c>
    </row>
    <row r="20" spans="1:17" ht="31.5" outlineLevel="2" x14ac:dyDescent="0.25">
      <c r="A20" s="6" t="s">
        <v>51</v>
      </c>
      <c r="B20" s="7">
        <v>10004</v>
      </c>
      <c r="C20" s="7">
        <v>4</v>
      </c>
      <c r="D20" s="8" t="s">
        <v>55</v>
      </c>
      <c r="E20" s="7">
        <v>456352312</v>
      </c>
      <c r="F20" s="7">
        <v>8002546</v>
      </c>
      <c r="G20" s="6" t="s">
        <v>17</v>
      </c>
      <c r="H20" s="9">
        <v>44074</v>
      </c>
      <c r="I20" s="9">
        <v>44074</v>
      </c>
      <c r="J20" s="9">
        <v>44047</v>
      </c>
      <c r="K20" s="6" t="s">
        <v>71</v>
      </c>
      <c r="L20" s="9">
        <v>44074</v>
      </c>
      <c r="M20" s="6" t="s">
        <v>33</v>
      </c>
      <c r="N20" s="9">
        <v>44074</v>
      </c>
      <c r="O20" s="10">
        <v>9082.81</v>
      </c>
      <c r="P20" s="10">
        <v>9082.81</v>
      </c>
      <c r="Q20" s="10">
        <v>0</v>
      </c>
    </row>
    <row r="21" spans="1:17" ht="31.5" outlineLevel="2" x14ac:dyDescent="0.25">
      <c r="A21" s="6" t="s">
        <v>51</v>
      </c>
      <c r="B21" s="7">
        <v>10004</v>
      </c>
      <c r="C21" s="7">
        <v>4</v>
      </c>
      <c r="D21" s="8" t="s">
        <v>55</v>
      </c>
      <c r="E21" s="7">
        <v>456352312</v>
      </c>
      <c r="F21" s="7">
        <v>8004787</v>
      </c>
      <c r="G21" s="6" t="s">
        <v>17</v>
      </c>
      <c r="H21" s="9">
        <v>44074</v>
      </c>
      <c r="I21" s="9">
        <v>44074</v>
      </c>
      <c r="J21" s="9">
        <v>44071</v>
      </c>
      <c r="K21" s="6" t="s">
        <v>72</v>
      </c>
      <c r="L21" s="9">
        <v>44074</v>
      </c>
      <c r="M21" s="6" t="s">
        <v>34</v>
      </c>
      <c r="N21" s="9">
        <v>44074</v>
      </c>
      <c r="O21" s="10">
        <v>15612.53</v>
      </c>
      <c r="P21" s="10">
        <v>15612.53</v>
      </c>
      <c r="Q21" s="10">
        <v>0</v>
      </c>
    </row>
    <row r="22" spans="1:17" ht="31.5" outlineLevel="2" x14ac:dyDescent="0.25">
      <c r="A22" s="6" t="s">
        <v>51</v>
      </c>
      <c r="B22" s="7">
        <v>10004</v>
      </c>
      <c r="C22" s="7">
        <v>4</v>
      </c>
      <c r="D22" s="8" t="s">
        <v>55</v>
      </c>
      <c r="E22" s="7">
        <v>456352312</v>
      </c>
      <c r="F22" s="7">
        <v>8004788</v>
      </c>
      <c r="G22" s="6" t="s">
        <v>17</v>
      </c>
      <c r="H22" s="9">
        <v>44074</v>
      </c>
      <c r="I22" s="9">
        <v>44074</v>
      </c>
      <c r="J22" s="9">
        <v>44071</v>
      </c>
      <c r="K22" s="6" t="s">
        <v>73</v>
      </c>
      <c r="L22" s="9">
        <v>44074</v>
      </c>
      <c r="M22" s="6" t="s">
        <v>35</v>
      </c>
      <c r="N22" s="9">
        <v>44074</v>
      </c>
      <c r="O22" s="10">
        <v>8645.48</v>
      </c>
      <c r="P22" s="10">
        <v>8645.48</v>
      </c>
      <c r="Q22" s="10">
        <v>0</v>
      </c>
    </row>
    <row r="23" spans="1:17" ht="31.5" outlineLevel="2" x14ac:dyDescent="0.25">
      <c r="A23" s="6" t="s">
        <v>51</v>
      </c>
      <c r="B23" s="7">
        <v>10004</v>
      </c>
      <c r="C23" s="7">
        <v>4</v>
      </c>
      <c r="D23" s="8" t="s">
        <v>55</v>
      </c>
      <c r="E23" s="7">
        <v>456352312</v>
      </c>
      <c r="F23" s="7">
        <v>8000058</v>
      </c>
      <c r="G23" s="6" t="s">
        <v>17</v>
      </c>
      <c r="H23" s="9">
        <v>44074</v>
      </c>
      <c r="I23" s="9">
        <v>44074</v>
      </c>
      <c r="J23" s="9">
        <v>44056</v>
      </c>
      <c r="K23" s="6" t="s">
        <v>74</v>
      </c>
      <c r="L23" s="9">
        <v>44074</v>
      </c>
      <c r="M23" s="6" t="s">
        <v>36</v>
      </c>
      <c r="N23" s="9">
        <v>44074</v>
      </c>
      <c r="O23" s="10">
        <v>25068.29</v>
      </c>
      <c r="P23" s="10">
        <v>25068.29</v>
      </c>
      <c r="Q23" s="10">
        <v>0</v>
      </c>
    </row>
    <row r="24" spans="1:17" ht="31.5" outlineLevel="2" x14ac:dyDescent="0.25">
      <c r="A24" s="6" t="s">
        <v>51</v>
      </c>
      <c r="B24" s="7">
        <v>10004</v>
      </c>
      <c r="C24" s="7">
        <v>4</v>
      </c>
      <c r="D24" s="8" t="s">
        <v>55</v>
      </c>
      <c r="E24" s="7">
        <v>456352312</v>
      </c>
      <c r="F24" s="7">
        <v>8000059</v>
      </c>
      <c r="G24" s="6" t="s">
        <v>17</v>
      </c>
      <c r="H24" s="9">
        <v>44074</v>
      </c>
      <c r="I24" s="9">
        <v>44074</v>
      </c>
      <c r="J24" s="9">
        <v>44056</v>
      </c>
      <c r="K24" s="6" t="s">
        <v>75</v>
      </c>
      <c r="L24" s="9">
        <v>44074</v>
      </c>
      <c r="M24" s="6" t="s">
        <v>37</v>
      </c>
      <c r="N24" s="9">
        <v>44074</v>
      </c>
      <c r="O24" s="10">
        <v>3067.48</v>
      </c>
      <c r="P24" s="10">
        <v>3067.48</v>
      </c>
      <c r="Q24" s="10">
        <v>0</v>
      </c>
    </row>
    <row r="25" spans="1:17" ht="31.5" outlineLevel="2" x14ac:dyDescent="0.25">
      <c r="A25" s="6" t="s">
        <v>51</v>
      </c>
      <c r="B25" s="7">
        <v>10004</v>
      </c>
      <c r="C25" s="7">
        <v>4</v>
      </c>
      <c r="D25" s="8" t="s">
        <v>55</v>
      </c>
      <c r="E25" s="7">
        <v>456352312</v>
      </c>
      <c r="F25" s="7">
        <v>8000612</v>
      </c>
      <c r="G25" s="6" t="s">
        <v>17</v>
      </c>
      <c r="H25" s="9">
        <v>44074</v>
      </c>
      <c r="I25" s="9">
        <v>44074</v>
      </c>
      <c r="J25" s="9">
        <v>44071</v>
      </c>
      <c r="K25" s="6" t="s">
        <v>76</v>
      </c>
      <c r="L25" s="9">
        <v>44074</v>
      </c>
      <c r="M25" s="6" t="s">
        <v>38</v>
      </c>
      <c r="N25" s="9">
        <v>44074</v>
      </c>
      <c r="O25" s="10">
        <v>32371.72</v>
      </c>
      <c r="P25" s="10">
        <v>32371.72</v>
      </c>
      <c r="Q25" s="10">
        <v>0</v>
      </c>
    </row>
    <row r="26" spans="1:17" ht="31.5" outlineLevel="2" x14ac:dyDescent="0.25">
      <c r="A26" s="6" t="s">
        <v>51</v>
      </c>
      <c r="B26" s="7">
        <v>10004</v>
      </c>
      <c r="C26" s="7">
        <v>4</v>
      </c>
      <c r="D26" s="8" t="s">
        <v>55</v>
      </c>
      <c r="E26" s="7">
        <v>456352312</v>
      </c>
      <c r="F26" s="7">
        <v>8001965</v>
      </c>
      <c r="G26" s="6" t="s">
        <v>17</v>
      </c>
      <c r="H26" s="9">
        <v>44074</v>
      </c>
      <c r="I26" s="9">
        <v>44074</v>
      </c>
      <c r="J26" s="9">
        <v>44064</v>
      </c>
      <c r="K26" s="6" t="s">
        <v>77</v>
      </c>
      <c r="L26" s="9">
        <v>44074</v>
      </c>
      <c r="M26" s="6" t="s">
        <v>39</v>
      </c>
      <c r="N26" s="9">
        <v>44074</v>
      </c>
      <c r="O26" s="10">
        <v>4564.26</v>
      </c>
      <c r="P26" s="10">
        <v>4564.26</v>
      </c>
      <c r="Q26" s="10">
        <v>0</v>
      </c>
    </row>
    <row r="27" spans="1:17" ht="31.5" outlineLevel="2" x14ac:dyDescent="0.25">
      <c r="A27" s="6" t="s">
        <v>51</v>
      </c>
      <c r="B27" s="7">
        <v>10004</v>
      </c>
      <c r="C27" s="7">
        <v>4</v>
      </c>
      <c r="D27" s="8" t="s">
        <v>55</v>
      </c>
      <c r="E27" s="7">
        <v>456352312</v>
      </c>
      <c r="F27" s="7">
        <v>8001968</v>
      </c>
      <c r="G27" s="6" t="s">
        <v>17</v>
      </c>
      <c r="H27" s="9">
        <v>44074</v>
      </c>
      <c r="I27" s="9">
        <v>44074</v>
      </c>
      <c r="J27" s="9">
        <v>44064</v>
      </c>
      <c r="K27" s="6" t="s">
        <v>78</v>
      </c>
      <c r="L27" s="9">
        <v>44074</v>
      </c>
      <c r="M27" s="6" t="s">
        <v>40</v>
      </c>
      <c r="N27" s="9">
        <v>44074</v>
      </c>
      <c r="O27" s="10">
        <v>34371.43</v>
      </c>
      <c r="P27" s="10">
        <v>34371.43</v>
      </c>
      <c r="Q27" s="10">
        <v>0</v>
      </c>
    </row>
    <row r="28" spans="1:17" ht="31.5" outlineLevel="2" x14ac:dyDescent="0.25">
      <c r="A28" s="6" t="s">
        <v>51</v>
      </c>
      <c r="B28" s="7">
        <v>10004</v>
      </c>
      <c r="C28" s="7">
        <v>4</v>
      </c>
      <c r="D28" s="8" t="s">
        <v>55</v>
      </c>
      <c r="E28" s="7">
        <v>456352312</v>
      </c>
      <c r="F28" s="7">
        <v>8001970</v>
      </c>
      <c r="G28" s="6" t="s">
        <v>17</v>
      </c>
      <c r="H28" s="9">
        <v>44074</v>
      </c>
      <c r="I28" s="9">
        <v>44074</v>
      </c>
      <c r="J28" s="9">
        <v>44064</v>
      </c>
      <c r="K28" s="6" t="s">
        <v>79</v>
      </c>
      <c r="L28" s="9">
        <v>44074</v>
      </c>
      <c r="M28" s="6" t="s">
        <v>41</v>
      </c>
      <c r="N28" s="9">
        <v>44074</v>
      </c>
      <c r="O28" s="10">
        <v>13388.55</v>
      </c>
      <c r="P28" s="10">
        <v>13388.55</v>
      </c>
      <c r="Q28" s="10">
        <v>0</v>
      </c>
    </row>
    <row r="29" spans="1:17" ht="31.5" outlineLevel="2" x14ac:dyDescent="0.25">
      <c r="A29" s="6" t="s">
        <v>51</v>
      </c>
      <c r="B29" s="7">
        <v>10004</v>
      </c>
      <c r="C29" s="7">
        <v>4</v>
      </c>
      <c r="D29" s="8" t="s">
        <v>55</v>
      </c>
      <c r="E29" s="7">
        <v>456352312</v>
      </c>
      <c r="F29" s="7">
        <v>8001971</v>
      </c>
      <c r="G29" s="6" t="s">
        <v>17</v>
      </c>
      <c r="H29" s="9">
        <v>44074</v>
      </c>
      <c r="I29" s="9">
        <v>44074</v>
      </c>
      <c r="J29" s="9">
        <v>44064</v>
      </c>
      <c r="K29" s="6" t="s">
        <v>80</v>
      </c>
      <c r="L29" s="9">
        <v>44074</v>
      </c>
      <c r="M29" s="6" t="s">
        <v>42</v>
      </c>
      <c r="N29" s="9">
        <v>44074</v>
      </c>
      <c r="O29" s="10">
        <v>33758</v>
      </c>
      <c r="P29" s="10">
        <v>33758</v>
      </c>
      <c r="Q29" s="10">
        <v>0</v>
      </c>
    </row>
    <row r="30" spans="1:17" ht="31.5" outlineLevel="2" x14ac:dyDescent="0.25">
      <c r="A30" s="6" t="s">
        <v>51</v>
      </c>
      <c r="B30" s="7">
        <v>10004</v>
      </c>
      <c r="C30" s="7">
        <v>4</v>
      </c>
      <c r="D30" s="8" t="s">
        <v>55</v>
      </c>
      <c r="E30" s="7">
        <v>456352312</v>
      </c>
      <c r="F30" s="7">
        <v>8001973</v>
      </c>
      <c r="G30" s="6" t="s">
        <v>17</v>
      </c>
      <c r="H30" s="9">
        <v>44074</v>
      </c>
      <c r="I30" s="9">
        <v>44074</v>
      </c>
      <c r="J30" s="9">
        <v>44064</v>
      </c>
      <c r="K30" s="6" t="s">
        <v>81</v>
      </c>
      <c r="L30" s="9">
        <v>44074</v>
      </c>
      <c r="M30" s="6" t="s">
        <v>43</v>
      </c>
      <c r="N30" s="9">
        <v>44074</v>
      </c>
      <c r="O30" s="10">
        <v>18174.830000000002</v>
      </c>
      <c r="P30" s="10">
        <v>18174.830000000002</v>
      </c>
      <c r="Q30" s="10">
        <v>0</v>
      </c>
    </row>
    <row r="31" spans="1:17" ht="31.5" outlineLevel="2" x14ac:dyDescent="0.25">
      <c r="A31" s="6" t="s">
        <v>51</v>
      </c>
      <c r="B31" s="7">
        <v>10004</v>
      </c>
      <c r="C31" s="7">
        <v>4</v>
      </c>
      <c r="D31" s="8" t="s">
        <v>55</v>
      </c>
      <c r="E31" s="7">
        <v>456352312</v>
      </c>
      <c r="F31" s="7">
        <v>8003528</v>
      </c>
      <c r="G31" s="6" t="s">
        <v>17</v>
      </c>
      <c r="H31" s="9">
        <v>44074</v>
      </c>
      <c r="I31" s="9">
        <v>44074</v>
      </c>
      <c r="J31" s="9">
        <v>44066</v>
      </c>
      <c r="K31" s="6" t="s">
        <v>82</v>
      </c>
      <c r="L31" s="9">
        <v>44074</v>
      </c>
      <c r="M31" s="6" t="s">
        <v>44</v>
      </c>
      <c r="N31" s="9">
        <v>44074</v>
      </c>
      <c r="O31" s="10">
        <v>3527.72</v>
      </c>
      <c r="P31" s="10">
        <v>3527.72</v>
      </c>
      <c r="Q31" s="10">
        <v>0</v>
      </c>
    </row>
    <row r="32" spans="1:17" ht="31.5" outlineLevel="2" x14ac:dyDescent="0.25">
      <c r="A32" s="6" t="s">
        <v>51</v>
      </c>
      <c r="B32" s="7">
        <v>10004</v>
      </c>
      <c r="C32" s="7">
        <v>4</v>
      </c>
      <c r="D32" s="8" t="s">
        <v>55</v>
      </c>
      <c r="E32" s="7">
        <v>456352312</v>
      </c>
      <c r="F32" s="7">
        <v>8003529</v>
      </c>
      <c r="G32" s="6" t="s">
        <v>17</v>
      </c>
      <c r="H32" s="9">
        <v>44074</v>
      </c>
      <c r="I32" s="9">
        <v>44074</v>
      </c>
      <c r="J32" s="9">
        <v>44066</v>
      </c>
      <c r="K32" s="6" t="s">
        <v>83</v>
      </c>
      <c r="L32" s="9">
        <v>44074</v>
      </c>
      <c r="M32" s="6" t="s">
        <v>45</v>
      </c>
      <c r="N32" s="9">
        <v>44074</v>
      </c>
      <c r="O32" s="10">
        <v>46368.14</v>
      </c>
      <c r="P32" s="10">
        <v>46368.14</v>
      </c>
      <c r="Q32" s="10">
        <v>0</v>
      </c>
    </row>
    <row r="33" spans="1:17" ht="31.5" outlineLevel="2" x14ac:dyDescent="0.25">
      <c r="A33" s="6" t="s">
        <v>51</v>
      </c>
      <c r="B33" s="7">
        <v>10004</v>
      </c>
      <c r="C33" s="7">
        <v>4</v>
      </c>
      <c r="D33" s="8" t="s">
        <v>55</v>
      </c>
      <c r="E33" s="7">
        <v>456352312</v>
      </c>
      <c r="F33" s="7">
        <v>8004020</v>
      </c>
      <c r="G33" s="6" t="s">
        <v>17</v>
      </c>
      <c r="H33" s="9">
        <v>44074</v>
      </c>
      <c r="I33" s="9">
        <v>44074</v>
      </c>
      <c r="J33" s="9">
        <v>44051</v>
      </c>
      <c r="K33" s="6" t="s">
        <v>84</v>
      </c>
      <c r="L33" s="9">
        <v>44074</v>
      </c>
      <c r="M33" s="6" t="s">
        <v>46</v>
      </c>
      <c r="N33" s="9">
        <v>44074</v>
      </c>
      <c r="O33" s="10">
        <v>3455.51</v>
      </c>
      <c r="P33" s="10">
        <v>3455.51</v>
      </c>
      <c r="Q33" s="10">
        <v>0</v>
      </c>
    </row>
    <row r="34" spans="1:17" ht="31.5" outlineLevel="2" x14ac:dyDescent="0.25">
      <c r="A34" s="6" t="s">
        <v>51</v>
      </c>
      <c r="B34" s="7">
        <v>10004</v>
      </c>
      <c r="C34" s="7">
        <v>4</v>
      </c>
      <c r="D34" s="8" t="s">
        <v>55</v>
      </c>
      <c r="E34" s="7">
        <v>456352312</v>
      </c>
      <c r="F34" s="7">
        <v>8004023</v>
      </c>
      <c r="G34" s="6" t="s">
        <v>17</v>
      </c>
      <c r="H34" s="9">
        <v>44074</v>
      </c>
      <c r="I34" s="9">
        <v>44074</v>
      </c>
      <c r="J34" s="9">
        <v>44051</v>
      </c>
      <c r="K34" s="6" t="s">
        <v>85</v>
      </c>
      <c r="L34" s="9">
        <v>44074</v>
      </c>
      <c r="M34" s="6" t="s">
        <v>47</v>
      </c>
      <c r="N34" s="9">
        <v>44074</v>
      </c>
      <c r="O34" s="10">
        <v>31974.55</v>
      </c>
      <c r="P34" s="10">
        <v>31974.55</v>
      </c>
      <c r="Q34" s="10">
        <v>0</v>
      </c>
    </row>
    <row r="35" spans="1:17" ht="19.5" outlineLevel="1" x14ac:dyDescent="0.25">
      <c r="A35" s="25" t="s">
        <v>89</v>
      </c>
      <c r="B35" s="26"/>
      <c r="C35" s="26"/>
      <c r="D35" s="27"/>
      <c r="E35" s="26"/>
      <c r="F35" s="26"/>
      <c r="G35" s="25"/>
      <c r="H35" s="28"/>
      <c r="I35" s="28"/>
      <c r="J35" s="28"/>
      <c r="K35" s="25"/>
      <c r="L35" s="28"/>
      <c r="M35" s="25"/>
      <c r="N35" s="28"/>
      <c r="O35" s="29">
        <f>SUBTOTAL(9,O17:O34)</f>
        <v>403050.37000000005</v>
      </c>
      <c r="P35" s="29">
        <f>SUBTOTAL(9,P17:P34)</f>
        <v>403050.37000000005</v>
      </c>
      <c r="Q35" s="29">
        <f>SUBTOTAL(9,Q17:Q34)</f>
        <v>0</v>
      </c>
    </row>
    <row r="36" spans="1:17" s="30" customFormat="1" ht="39" x14ac:dyDescent="0.35">
      <c r="A36" s="25" t="s">
        <v>90</v>
      </c>
      <c r="B36" s="26"/>
      <c r="C36" s="26"/>
      <c r="D36" s="27"/>
      <c r="E36" s="26"/>
      <c r="F36" s="26"/>
      <c r="G36" s="25"/>
      <c r="H36" s="28"/>
      <c r="I36" s="28"/>
      <c r="J36" s="28"/>
      <c r="K36" s="25"/>
      <c r="L36" s="28"/>
      <c r="M36" s="25"/>
      <c r="N36" s="28"/>
      <c r="O36" s="29">
        <f>SUBTOTAL(9,O2:O34)</f>
        <v>530667.81999999995</v>
      </c>
      <c r="P36" s="29">
        <f>SUBTOTAL(9,P2:P34)</f>
        <v>522305.98999999987</v>
      </c>
      <c r="Q36" s="29">
        <f>SUBTOTAL(9,Q2:Q34)</f>
        <v>8361.83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Q35"/>
  <sheetViews>
    <sheetView zoomScale="85" zoomScaleNormal="85" workbookViewId="0">
      <pane ySplit="1" topLeftCell="A2" activePane="bottomLeft" state="frozen"/>
      <selection pane="bottomLeft" activeCell="Q8" sqref="Q8"/>
    </sheetView>
  </sheetViews>
  <sheetFormatPr defaultRowHeight="26.25" customHeight="1" x14ac:dyDescent="0.25"/>
  <cols>
    <col min="1" max="1" width="7.25" customWidth="1"/>
    <col min="2" max="2" width="15.125" customWidth="1"/>
    <col min="3" max="3" width="17.375" customWidth="1"/>
    <col min="4" max="4" width="34.125" customWidth="1"/>
    <col min="5" max="5" width="15.875" customWidth="1"/>
    <col min="6" max="6" width="13.75" hidden="1" customWidth="1"/>
    <col min="7" max="7" width="19.625" hidden="1" customWidth="1"/>
    <col min="8" max="10" width="14.625" hidden="1" customWidth="1"/>
    <col min="11" max="11" width="46.5" customWidth="1"/>
    <col min="12" max="12" width="14.625" customWidth="1"/>
    <col min="13" max="13" width="17.125" hidden="1" customWidth="1"/>
    <col min="14" max="14" width="14.625" hidden="1" customWidth="1"/>
    <col min="15" max="16" width="12.875" customWidth="1"/>
    <col min="17" max="17" width="15.375" customWidth="1"/>
  </cols>
  <sheetData>
    <row r="1" spans="1:17" s="1" customFormat="1" ht="74.25" customHeight="1" x14ac:dyDescent="0.25">
      <c r="A1" s="2" t="s">
        <v>0</v>
      </c>
      <c r="B1" s="16" t="s">
        <v>1</v>
      </c>
      <c r="C1" s="3" t="s">
        <v>2</v>
      </c>
      <c r="D1" s="17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6" t="s">
        <v>10</v>
      </c>
      <c r="L1" s="16" t="s">
        <v>11</v>
      </c>
      <c r="M1" s="3" t="s">
        <v>12</v>
      </c>
      <c r="N1" s="3" t="s">
        <v>13</v>
      </c>
      <c r="O1" s="4" t="s">
        <v>14</v>
      </c>
      <c r="P1" s="5" t="s">
        <v>15</v>
      </c>
      <c r="Q1" s="4" t="s">
        <v>16</v>
      </c>
    </row>
    <row r="2" spans="1:17" s="1" customFormat="1" ht="26.25" customHeight="1" x14ac:dyDescent="0.25">
      <c r="A2" s="6" t="s">
        <v>48</v>
      </c>
      <c r="B2" s="7">
        <v>10001</v>
      </c>
      <c r="C2" s="7">
        <v>1</v>
      </c>
      <c r="D2" s="8" t="s">
        <v>52</v>
      </c>
      <c r="E2" s="7">
        <v>1235</v>
      </c>
      <c r="F2" s="7">
        <v>8003555</v>
      </c>
      <c r="G2" s="6" t="s">
        <v>17</v>
      </c>
      <c r="H2" s="9">
        <v>44074</v>
      </c>
      <c r="I2" s="9">
        <v>44074</v>
      </c>
      <c r="J2" s="9">
        <v>44085</v>
      </c>
      <c r="K2" s="6" t="s">
        <v>56</v>
      </c>
      <c r="L2" s="9">
        <v>44074</v>
      </c>
      <c r="M2" s="6" t="s">
        <v>18</v>
      </c>
      <c r="N2" s="9">
        <v>44074</v>
      </c>
      <c r="O2" s="10">
        <v>12267.14</v>
      </c>
      <c r="P2" s="10">
        <v>12267.14</v>
      </c>
      <c r="Q2" s="10">
        <v>0</v>
      </c>
    </row>
    <row r="3" spans="1:17" s="1" customFormat="1" ht="26.25" customHeight="1" x14ac:dyDescent="0.25">
      <c r="A3" s="6" t="s">
        <v>48</v>
      </c>
      <c r="B3" s="7">
        <v>10001</v>
      </c>
      <c r="C3" s="7">
        <v>1</v>
      </c>
      <c r="D3" s="8" t="s">
        <v>52</v>
      </c>
      <c r="E3" s="7">
        <v>1235</v>
      </c>
      <c r="F3" s="7">
        <v>8003556</v>
      </c>
      <c r="G3" s="6" t="s">
        <v>17</v>
      </c>
      <c r="H3" s="9">
        <v>44074</v>
      </c>
      <c r="I3" s="9">
        <v>44074</v>
      </c>
      <c r="J3" s="9">
        <v>44085</v>
      </c>
      <c r="K3" s="6" t="s">
        <v>57</v>
      </c>
      <c r="L3" s="9">
        <v>44074</v>
      </c>
      <c r="M3" s="6" t="s">
        <v>19</v>
      </c>
      <c r="N3" s="9">
        <v>44074</v>
      </c>
      <c r="O3" s="10">
        <v>1243.21</v>
      </c>
      <c r="P3" s="10">
        <v>1243.21</v>
      </c>
      <c r="Q3" s="10">
        <v>0</v>
      </c>
    </row>
    <row r="4" spans="1:17" s="1" customFormat="1" ht="26.25" customHeight="1" x14ac:dyDescent="0.25">
      <c r="A4" s="6" t="s">
        <v>48</v>
      </c>
      <c r="B4" s="7">
        <v>10001</v>
      </c>
      <c r="C4" s="7">
        <v>1</v>
      </c>
      <c r="D4" s="8" t="s">
        <v>52</v>
      </c>
      <c r="E4" s="7">
        <v>1235</v>
      </c>
      <c r="F4" s="7">
        <v>8003557</v>
      </c>
      <c r="G4" s="6" t="s">
        <v>17</v>
      </c>
      <c r="H4" s="9">
        <v>44074</v>
      </c>
      <c r="I4" s="9">
        <v>44074</v>
      </c>
      <c r="J4" s="9">
        <v>44085</v>
      </c>
      <c r="K4" s="6" t="s">
        <v>58</v>
      </c>
      <c r="L4" s="9">
        <v>44074</v>
      </c>
      <c r="M4" s="6" t="s">
        <v>20</v>
      </c>
      <c r="N4" s="9">
        <v>44074</v>
      </c>
      <c r="O4" s="10">
        <v>237.6</v>
      </c>
      <c r="P4" s="10">
        <v>237.6</v>
      </c>
      <c r="Q4" s="10">
        <v>0</v>
      </c>
    </row>
    <row r="5" spans="1:17" s="1" customFormat="1" ht="26.25" customHeight="1" x14ac:dyDescent="0.25">
      <c r="A5" s="6" t="s">
        <v>48</v>
      </c>
      <c r="B5" s="7">
        <v>10001</v>
      </c>
      <c r="C5" s="7">
        <v>1</v>
      </c>
      <c r="D5" s="8" t="s">
        <v>52</v>
      </c>
      <c r="E5" s="7">
        <v>1235</v>
      </c>
      <c r="F5" s="7">
        <v>8003558</v>
      </c>
      <c r="G5" s="6" t="s">
        <v>17</v>
      </c>
      <c r="H5" s="9">
        <v>44074</v>
      </c>
      <c r="I5" s="9">
        <v>44074</v>
      </c>
      <c r="J5" s="9">
        <v>44085</v>
      </c>
      <c r="K5" s="6" t="s">
        <v>59</v>
      </c>
      <c r="L5" s="9">
        <v>44074</v>
      </c>
      <c r="M5" s="6" t="s">
        <v>21</v>
      </c>
      <c r="N5" s="9">
        <v>44074</v>
      </c>
      <c r="O5" s="10">
        <v>274.54000000000002</v>
      </c>
      <c r="P5" s="10">
        <v>274.54000000000002</v>
      </c>
      <c r="Q5" s="10">
        <v>0</v>
      </c>
    </row>
    <row r="6" spans="1:17" s="1" customFormat="1" ht="26.25" customHeight="1" x14ac:dyDescent="0.25">
      <c r="A6" s="6" t="s">
        <v>48</v>
      </c>
      <c r="B6" s="7">
        <v>10001</v>
      </c>
      <c r="C6" s="7">
        <v>1</v>
      </c>
      <c r="D6" s="8" t="s">
        <v>52</v>
      </c>
      <c r="E6" s="7">
        <v>1235</v>
      </c>
      <c r="F6" s="7">
        <v>8003559</v>
      </c>
      <c r="G6" s="6" t="s">
        <v>17</v>
      </c>
      <c r="H6" s="9">
        <v>44074</v>
      </c>
      <c r="I6" s="9">
        <v>44074</v>
      </c>
      <c r="J6" s="9">
        <v>44085</v>
      </c>
      <c r="K6" s="6" t="s">
        <v>60</v>
      </c>
      <c r="L6" s="9">
        <v>44074</v>
      </c>
      <c r="M6" s="6" t="s">
        <v>22</v>
      </c>
      <c r="N6" s="9">
        <v>44074</v>
      </c>
      <c r="O6" s="10">
        <v>82.49</v>
      </c>
      <c r="P6" s="10">
        <v>82.49</v>
      </c>
      <c r="Q6" s="10">
        <v>0</v>
      </c>
    </row>
    <row r="7" spans="1:17" s="1" customFormat="1" ht="26.25" customHeight="1" x14ac:dyDescent="0.25">
      <c r="A7" s="6" t="s">
        <v>48</v>
      </c>
      <c r="B7" s="7">
        <v>10001</v>
      </c>
      <c r="C7" s="7">
        <v>1</v>
      </c>
      <c r="D7" s="8" t="s">
        <v>52</v>
      </c>
      <c r="E7" s="7">
        <v>1235</v>
      </c>
      <c r="F7" s="7">
        <v>8003560</v>
      </c>
      <c r="G7" s="6" t="s">
        <v>17</v>
      </c>
      <c r="H7" s="9">
        <v>44074</v>
      </c>
      <c r="I7" s="9">
        <v>44074</v>
      </c>
      <c r="J7" s="9">
        <v>44085</v>
      </c>
      <c r="K7" s="6" t="s">
        <v>61</v>
      </c>
      <c r="L7" s="9">
        <v>44074</v>
      </c>
      <c r="M7" s="6" t="s">
        <v>23</v>
      </c>
      <c r="N7" s="9">
        <v>44074</v>
      </c>
      <c r="O7" s="10">
        <v>145.54</v>
      </c>
      <c r="P7" s="10">
        <v>145.54</v>
      </c>
      <c r="Q7" s="10">
        <v>0</v>
      </c>
    </row>
    <row r="8" spans="1:17" s="1" customFormat="1" ht="26.25" customHeight="1" x14ac:dyDescent="0.25">
      <c r="A8" s="13" t="str">
        <f t="shared" ref="A8:B8" si="0">A7</f>
        <v>а</v>
      </c>
      <c r="B8" s="13">
        <f t="shared" si="0"/>
        <v>10001</v>
      </c>
      <c r="C8" s="13">
        <f>C7</f>
        <v>1</v>
      </c>
      <c r="D8" s="13" t="str">
        <f>D7</f>
        <v>дядя вася</v>
      </c>
      <c r="E8" s="13">
        <f>E7</f>
        <v>1235</v>
      </c>
      <c r="F8" s="13">
        <f t="shared" ref="F8:J8" si="1">F7</f>
        <v>8003560</v>
      </c>
      <c r="G8" s="13" t="str">
        <f t="shared" si="1"/>
        <v>S</v>
      </c>
      <c r="H8" s="13">
        <f t="shared" si="1"/>
        <v>44074</v>
      </c>
      <c r="I8" s="13">
        <f t="shared" si="1"/>
        <v>44074</v>
      </c>
      <c r="J8" s="13">
        <f t="shared" si="1"/>
        <v>44085</v>
      </c>
      <c r="K8" s="13"/>
      <c r="L8" s="14"/>
      <c r="M8" s="12"/>
      <c r="N8" s="14"/>
      <c r="O8" s="15">
        <f>SUM(O2:O7)</f>
        <v>14250.52</v>
      </c>
      <c r="P8" s="15">
        <f t="shared" ref="P8:Q8" si="2">SUM(P2:P7)</f>
        <v>14250.52</v>
      </c>
      <c r="Q8" s="15">
        <f t="shared" si="2"/>
        <v>0</v>
      </c>
    </row>
    <row r="9" spans="1:17" s="1" customFormat="1" ht="26.25" customHeight="1" x14ac:dyDescent="0.25">
      <c r="A9" s="6" t="s">
        <v>49</v>
      </c>
      <c r="B9" s="7">
        <v>10002</v>
      </c>
      <c r="C9" s="7">
        <v>2</v>
      </c>
      <c r="D9" s="8" t="s">
        <v>53</v>
      </c>
      <c r="E9" s="7">
        <v>453645</v>
      </c>
      <c r="F9" s="7">
        <v>8005244</v>
      </c>
      <c r="G9" s="6" t="s">
        <v>17</v>
      </c>
      <c r="H9" s="9">
        <v>44074</v>
      </c>
      <c r="I9" s="9">
        <v>44074</v>
      </c>
      <c r="J9" s="9">
        <v>44088</v>
      </c>
      <c r="K9" s="6" t="s">
        <v>62</v>
      </c>
      <c r="L9" s="9">
        <v>44074</v>
      </c>
      <c r="M9" s="6" t="s">
        <v>24</v>
      </c>
      <c r="N9" s="9">
        <v>44074</v>
      </c>
      <c r="O9" s="10">
        <v>77368.52</v>
      </c>
      <c r="P9" s="10">
        <v>77368.52</v>
      </c>
      <c r="Q9" s="10">
        <v>0</v>
      </c>
    </row>
    <row r="10" spans="1:17" s="18" customFormat="1" ht="26.25" customHeight="1" x14ac:dyDescent="0.25">
      <c r="A10" s="13" t="str">
        <f t="shared" ref="A10" si="3">A9</f>
        <v>б</v>
      </c>
      <c r="B10" s="13">
        <f t="shared" ref="B10" si="4">B9</f>
        <v>10002</v>
      </c>
      <c r="C10" s="13">
        <f>C9</f>
        <v>2</v>
      </c>
      <c r="D10" s="13" t="str">
        <f>D9</f>
        <v>дядя ваня</v>
      </c>
      <c r="E10" s="13">
        <f>E9</f>
        <v>453645</v>
      </c>
      <c r="F10" s="13"/>
      <c r="G10" s="12"/>
      <c r="H10" s="14"/>
      <c r="I10" s="14"/>
      <c r="J10" s="14"/>
      <c r="K10" s="12"/>
      <c r="L10" s="14"/>
      <c r="M10" s="12"/>
      <c r="N10" s="14"/>
      <c r="O10" s="15">
        <f>SUM(O9)</f>
        <v>77368.52</v>
      </c>
      <c r="P10" s="15">
        <f t="shared" ref="P10:Q10" si="5">SUM(P9)</f>
        <v>77368.52</v>
      </c>
      <c r="Q10" s="15">
        <f t="shared" si="5"/>
        <v>0</v>
      </c>
    </row>
    <row r="11" spans="1:17" s="1" customFormat="1" ht="26.25" customHeight="1" x14ac:dyDescent="0.25">
      <c r="A11" s="6" t="s">
        <v>50</v>
      </c>
      <c r="B11" s="7">
        <v>10003</v>
      </c>
      <c r="C11" s="7">
        <v>3</v>
      </c>
      <c r="D11" s="8" t="s">
        <v>54</v>
      </c>
      <c r="E11" s="7">
        <v>45345320</v>
      </c>
      <c r="F11" s="7">
        <v>8005243</v>
      </c>
      <c r="G11" s="6" t="s">
        <v>17</v>
      </c>
      <c r="H11" s="9">
        <v>44074</v>
      </c>
      <c r="I11" s="9">
        <v>44074</v>
      </c>
      <c r="J11" s="9">
        <v>44078</v>
      </c>
      <c r="K11" s="6" t="s">
        <v>63</v>
      </c>
      <c r="L11" s="9">
        <v>44074</v>
      </c>
      <c r="M11" s="6" t="s">
        <v>25</v>
      </c>
      <c r="N11" s="9">
        <v>44074</v>
      </c>
      <c r="O11" s="10">
        <v>13810.26</v>
      </c>
      <c r="P11" s="10">
        <v>13810.26</v>
      </c>
      <c r="Q11" s="10">
        <v>0</v>
      </c>
    </row>
    <row r="12" spans="1:17" s="1" customFormat="1" ht="26.25" customHeight="1" x14ac:dyDescent="0.25">
      <c r="A12" s="6" t="s">
        <v>50</v>
      </c>
      <c r="B12" s="7">
        <v>10003</v>
      </c>
      <c r="C12" s="7">
        <v>3</v>
      </c>
      <c r="D12" s="8" t="s">
        <v>54</v>
      </c>
      <c r="E12" s="7">
        <v>45345320</v>
      </c>
      <c r="F12" s="7">
        <v>8005239</v>
      </c>
      <c r="G12" s="6" t="s">
        <v>17</v>
      </c>
      <c r="H12" s="9">
        <v>44074</v>
      </c>
      <c r="I12" s="9">
        <v>44074</v>
      </c>
      <c r="J12" s="9">
        <v>44078</v>
      </c>
      <c r="K12" s="6" t="s">
        <v>64</v>
      </c>
      <c r="L12" s="9">
        <v>44074</v>
      </c>
      <c r="M12" s="6" t="s">
        <v>26</v>
      </c>
      <c r="N12" s="9">
        <v>44074</v>
      </c>
      <c r="O12" s="10">
        <v>10719.36</v>
      </c>
      <c r="P12" s="10">
        <v>10719.36</v>
      </c>
      <c r="Q12" s="10">
        <v>0</v>
      </c>
    </row>
    <row r="13" spans="1:17" s="1" customFormat="1" ht="26.25" customHeight="1" x14ac:dyDescent="0.25">
      <c r="A13" s="6" t="s">
        <v>50</v>
      </c>
      <c r="B13" s="7">
        <v>10003</v>
      </c>
      <c r="C13" s="7">
        <v>3</v>
      </c>
      <c r="D13" s="8" t="s">
        <v>54</v>
      </c>
      <c r="E13" s="7">
        <v>45345320</v>
      </c>
      <c r="F13" s="7">
        <v>8005241</v>
      </c>
      <c r="G13" s="6" t="s">
        <v>17</v>
      </c>
      <c r="H13" s="9">
        <v>44074</v>
      </c>
      <c r="I13" s="9">
        <v>44074</v>
      </c>
      <c r="J13" s="9">
        <v>44078</v>
      </c>
      <c r="K13" s="6" t="s">
        <v>65</v>
      </c>
      <c r="L13" s="9">
        <v>44074</v>
      </c>
      <c r="M13" s="6" t="s">
        <v>27</v>
      </c>
      <c r="N13" s="9">
        <v>44074</v>
      </c>
      <c r="O13" s="10">
        <v>898.22</v>
      </c>
      <c r="P13" s="10">
        <v>898.22</v>
      </c>
      <c r="Q13" s="10">
        <v>0</v>
      </c>
    </row>
    <row r="14" spans="1:17" s="1" customFormat="1" ht="26.25" customHeight="1" x14ac:dyDescent="0.25">
      <c r="A14" s="6" t="s">
        <v>50</v>
      </c>
      <c r="B14" s="7">
        <v>10003</v>
      </c>
      <c r="C14" s="7">
        <v>3</v>
      </c>
      <c r="D14" s="8" t="s">
        <v>54</v>
      </c>
      <c r="E14" s="7">
        <v>45345320</v>
      </c>
      <c r="F14" s="7">
        <v>8005242</v>
      </c>
      <c r="G14" s="6" t="s">
        <v>17</v>
      </c>
      <c r="H14" s="9">
        <v>44074</v>
      </c>
      <c r="I14" s="9">
        <v>44074</v>
      </c>
      <c r="J14" s="9">
        <v>44078</v>
      </c>
      <c r="K14" s="6" t="s">
        <v>66</v>
      </c>
      <c r="L14" s="9">
        <v>44074</v>
      </c>
      <c r="M14" s="6" t="s">
        <v>28</v>
      </c>
      <c r="N14" s="9">
        <v>44074</v>
      </c>
      <c r="O14" s="10">
        <v>2067.0100000000002</v>
      </c>
      <c r="P14" s="10">
        <v>2067.0100000000002</v>
      </c>
      <c r="Q14" s="10">
        <v>0</v>
      </c>
    </row>
    <row r="15" spans="1:17" s="1" customFormat="1" ht="26.25" customHeight="1" x14ac:dyDescent="0.25">
      <c r="A15" s="6" t="s">
        <v>50</v>
      </c>
      <c r="B15" s="7">
        <v>10003</v>
      </c>
      <c r="C15" s="7">
        <v>3</v>
      </c>
      <c r="D15" s="8" t="s">
        <v>54</v>
      </c>
      <c r="E15" s="7">
        <v>45345320</v>
      </c>
      <c r="F15" s="7">
        <v>400135336</v>
      </c>
      <c r="G15" s="6" t="s">
        <v>17</v>
      </c>
      <c r="H15" s="9">
        <v>43982</v>
      </c>
      <c r="I15" s="9">
        <v>43983</v>
      </c>
      <c r="J15" s="9">
        <v>43987</v>
      </c>
      <c r="K15" s="6" t="s">
        <v>67</v>
      </c>
      <c r="L15" s="9">
        <v>43982</v>
      </c>
      <c r="M15" s="6" t="s">
        <v>29</v>
      </c>
      <c r="N15" s="9">
        <v>43982</v>
      </c>
      <c r="O15" s="10">
        <v>8503.56</v>
      </c>
      <c r="P15" s="10">
        <v>141.72999999999999</v>
      </c>
      <c r="Q15" s="11">
        <v>8361.83</v>
      </c>
    </row>
    <row r="16" spans="1:17" s="18" customFormat="1" ht="26.25" customHeight="1" x14ac:dyDescent="0.25">
      <c r="A16" s="13" t="str">
        <f t="shared" ref="A16" si="6">A15</f>
        <v>в</v>
      </c>
      <c r="B16" s="13">
        <f t="shared" ref="B16" si="7">B15</f>
        <v>10003</v>
      </c>
      <c r="C16" s="13">
        <f>C15</f>
        <v>3</v>
      </c>
      <c r="D16" s="13" t="str">
        <f>D15</f>
        <v>дядя федор</v>
      </c>
      <c r="E16" s="13">
        <f>E15</f>
        <v>45345320</v>
      </c>
      <c r="F16" s="13"/>
      <c r="G16" s="12"/>
      <c r="H16" s="14"/>
      <c r="I16" s="14"/>
      <c r="J16" s="14"/>
      <c r="K16" s="12"/>
      <c r="L16" s="14"/>
      <c r="M16" s="12"/>
      <c r="N16" s="14"/>
      <c r="O16" s="15">
        <f>SUM(O11:O15)</f>
        <v>35998.410000000003</v>
      </c>
      <c r="P16" s="15">
        <f t="shared" ref="P16:Q16" si="8">SUM(P11:P15)</f>
        <v>27636.580000000005</v>
      </c>
      <c r="Q16" s="15">
        <f t="shared" si="8"/>
        <v>8361.83</v>
      </c>
    </row>
    <row r="17" spans="1:17" s="1" customFormat="1" ht="26.25" customHeight="1" x14ac:dyDescent="0.25">
      <c r="A17" s="6" t="s">
        <v>51</v>
      </c>
      <c r="B17" s="7">
        <v>10004</v>
      </c>
      <c r="C17" s="7">
        <v>4</v>
      </c>
      <c r="D17" s="8" t="s">
        <v>55</v>
      </c>
      <c r="E17" s="7">
        <v>456352312</v>
      </c>
      <c r="F17" s="7">
        <v>8002085</v>
      </c>
      <c r="G17" s="6" t="s">
        <v>17</v>
      </c>
      <c r="H17" s="9">
        <v>44074</v>
      </c>
      <c r="I17" s="9">
        <v>44074</v>
      </c>
      <c r="J17" s="9">
        <v>44101</v>
      </c>
      <c r="K17" s="6" t="s">
        <v>68</v>
      </c>
      <c r="L17" s="9">
        <v>44074</v>
      </c>
      <c r="M17" s="6" t="s">
        <v>30</v>
      </c>
      <c r="N17" s="9">
        <v>44074</v>
      </c>
      <c r="O17" s="10">
        <v>24848.22</v>
      </c>
      <c r="P17" s="10">
        <v>24848.22</v>
      </c>
      <c r="Q17" s="10">
        <v>0</v>
      </c>
    </row>
    <row r="18" spans="1:17" s="1" customFormat="1" ht="26.25" customHeight="1" x14ac:dyDescent="0.25">
      <c r="A18" s="6" t="s">
        <v>51</v>
      </c>
      <c r="B18" s="7">
        <v>10004</v>
      </c>
      <c r="C18" s="7">
        <v>4</v>
      </c>
      <c r="D18" s="8" t="s">
        <v>55</v>
      </c>
      <c r="E18" s="7">
        <v>456352312</v>
      </c>
      <c r="F18" s="7">
        <v>8002086</v>
      </c>
      <c r="G18" s="6" t="s">
        <v>17</v>
      </c>
      <c r="H18" s="9">
        <v>44074</v>
      </c>
      <c r="I18" s="9">
        <v>44074</v>
      </c>
      <c r="J18" s="9">
        <v>44101</v>
      </c>
      <c r="K18" s="6" t="s">
        <v>69</v>
      </c>
      <c r="L18" s="9">
        <v>44074</v>
      </c>
      <c r="M18" s="6" t="s">
        <v>31</v>
      </c>
      <c r="N18" s="9">
        <v>44074</v>
      </c>
      <c r="O18" s="10">
        <v>76682.58</v>
      </c>
      <c r="P18" s="10">
        <v>76682.58</v>
      </c>
      <c r="Q18" s="10">
        <v>0</v>
      </c>
    </row>
    <row r="19" spans="1:17" s="1" customFormat="1" ht="26.25" customHeight="1" x14ac:dyDescent="0.25">
      <c r="A19" s="6" t="s">
        <v>51</v>
      </c>
      <c r="B19" s="7">
        <v>10004</v>
      </c>
      <c r="C19" s="7">
        <v>4</v>
      </c>
      <c r="D19" s="8" t="s">
        <v>55</v>
      </c>
      <c r="E19" s="7">
        <v>456352312</v>
      </c>
      <c r="F19" s="7">
        <v>8002544</v>
      </c>
      <c r="G19" s="6" t="s">
        <v>17</v>
      </c>
      <c r="H19" s="9">
        <v>44074</v>
      </c>
      <c r="I19" s="9">
        <v>44074</v>
      </c>
      <c r="J19" s="9">
        <v>44047</v>
      </c>
      <c r="K19" s="6" t="s">
        <v>70</v>
      </c>
      <c r="L19" s="9">
        <v>44074</v>
      </c>
      <c r="M19" s="6" t="s">
        <v>32</v>
      </c>
      <c r="N19" s="9">
        <v>44074</v>
      </c>
      <c r="O19" s="10">
        <v>18088.27</v>
      </c>
      <c r="P19" s="10">
        <v>18088.27</v>
      </c>
      <c r="Q19" s="10">
        <v>0</v>
      </c>
    </row>
    <row r="20" spans="1:17" s="1" customFormat="1" ht="26.25" customHeight="1" x14ac:dyDescent="0.25">
      <c r="A20" s="6" t="s">
        <v>51</v>
      </c>
      <c r="B20" s="7">
        <v>10004</v>
      </c>
      <c r="C20" s="7">
        <v>4</v>
      </c>
      <c r="D20" s="8" t="s">
        <v>55</v>
      </c>
      <c r="E20" s="7">
        <v>456352312</v>
      </c>
      <c r="F20" s="7">
        <v>8002546</v>
      </c>
      <c r="G20" s="6" t="s">
        <v>17</v>
      </c>
      <c r="H20" s="9">
        <v>44074</v>
      </c>
      <c r="I20" s="9">
        <v>44074</v>
      </c>
      <c r="J20" s="9">
        <v>44047</v>
      </c>
      <c r="K20" s="6" t="s">
        <v>71</v>
      </c>
      <c r="L20" s="9">
        <v>44074</v>
      </c>
      <c r="M20" s="6" t="s">
        <v>33</v>
      </c>
      <c r="N20" s="9">
        <v>44074</v>
      </c>
      <c r="O20" s="10">
        <v>9082.81</v>
      </c>
      <c r="P20" s="10">
        <v>9082.81</v>
      </c>
      <c r="Q20" s="10">
        <v>0</v>
      </c>
    </row>
    <row r="21" spans="1:17" s="1" customFormat="1" ht="26.25" customHeight="1" x14ac:dyDescent="0.25">
      <c r="A21" s="6" t="s">
        <v>51</v>
      </c>
      <c r="B21" s="7">
        <v>10004</v>
      </c>
      <c r="C21" s="7">
        <v>4</v>
      </c>
      <c r="D21" s="8" t="s">
        <v>55</v>
      </c>
      <c r="E21" s="7">
        <v>456352312</v>
      </c>
      <c r="F21" s="7">
        <v>8004787</v>
      </c>
      <c r="G21" s="6" t="s">
        <v>17</v>
      </c>
      <c r="H21" s="9">
        <v>44074</v>
      </c>
      <c r="I21" s="9">
        <v>44074</v>
      </c>
      <c r="J21" s="9">
        <v>44071</v>
      </c>
      <c r="K21" s="6" t="s">
        <v>72</v>
      </c>
      <c r="L21" s="9">
        <v>44074</v>
      </c>
      <c r="M21" s="6" t="s">
        <v>34</v>
      </c>
      <c r="N21" s="9">
        <v>44074</v>
      </c>
      <c r="O21" s="10">
        <v>15612.53</v>
      </c>
      <c r="P21" s="10">
        <v>15612.53</v>
      </c>
      <c r="Q21" s="10">
        <v>0</v>
      </c>
    </row>
    <row r="22" spans="1:17" s="1" customFormat="1" ht="26.25" customHeight="1" x14ac:dyDescent="0.25">
      <c r="A22" s="6" t="s">
        <v>51</v>
      </c>
      <c r="B22" s="7">
        <v>10004</v>
      </c>
      <c r="C22" s="7">
        <v>4</v>
      </c>
      <c r="D22" s="8" t="s">
        <v>55</v>
      </c>
      <c r="E22" s="7">
        <v>456352312</v>
      </c>
      <c r="F22" s="7">
        <v>8004788</v>
      </c>
      <c r="G22" s="6" t="s">
        <v>17</v>
      </c>
      <c r="H22" s="9">
        <v>44074</v>
      </c>
      <c r="I22" s="9">
        <v>44074</v>
      </c>
      <c r="J22" s="9">
        <v>44071</v>
      </c>
      <c r="K22" s="6" t="s">
        <v>73</v>
      </c>
      <c r="L22" s="9">
        <v>44074</v>
      </c>
      <c r="M22" s="6" t="s">
        <v>35</v>
      </c>
      <c r="N22" s="9">
        <v>44074</v>
      </c>
      <c r="O22" s="10">
        <v>8645.48</v>
      </c>
      <c r="P22" s="10">
        <v>8645.48</v>
      </c>
      <c r="Q22" s="10">
        <v>0</v>
      </c>
    </row>
    <row r="23" spans="1:17" s="1" customFormat="1" ht="26.25" customHeight="1" x14ac:dyDescent="0.25">
      <c r="A23" s="6" t="s">
        <v>51</v>
      </c>
      <c r="B23" s="7">
        <v>10004</v>
      </c>
      <c r="C23" s="7">
        <v>4</v>
      </c>
      <c r="D23" s="8" t="s">
        <v>55</v>
      </c>
      <c r="E23" s="7">
        <v>456352312</v>
      </c>
      <c r="F23" s="7">
        <v>8000058</v>
      </c>
      <c r="G23" s="6" t="s">
        <v>17</v>
      </c>
      <c r="H23" s="9">
        <v>44074</v>
      </c>
      <c r="I23" s="9">
        <v>44074</v>
      </c>
      <c r="J23" s="9">
        <v>44056</v>
      </c>
      <c r="K23" s="6" t="s">
        <v>74</v>
      </c>
      <c r="L23" s="9">
        <v>44074</v>
      </c>
      <c r="M23" s="6" t="s">
        <v>36</v>
      </c>
      <c r="N23" s="9">
        <v>44074</v>
      </c>
      <c r="O23" s="10">
        <v>25068.29</v>
      </c>
      <c r="P23" s="10">
        <v>25068.29</v>
      </c>
      <c r="Q23" s="10">
        <v>0</v>
      </c>
    </row>
    <row r="24" spans="1:17" s="1" customFormat="1" ht="26.25" customHeight="1" x14ac:dyDescent="0.25">
      <c r="A24" s="6" t="s">
        <v>51</v>
      </c>
      <c r="B24" s="7">
        <v>10004</v>
      </c>
      <c r="C24" s="7">
        <v>4</v>
      </c>
      <c r="D24" s="8" t="s">
        <v>55</v>
      </c>
      <c r="E24" s="7">
        <v>456352312</v>
      </c>
      <c r="F24" s="7">
        <v>8000059</v>
      </c>
      <c r="G24" s="6" t="s">
        <v>17</v>
      </c>
      <c r="H24" s="9">
        <v>44074</v>
      </c>
      <c r="I24" s="9">
        <v>44074</v>
      </c>
      <c r="J24" s="9">
        <v>44056</v>
      </c>
      <c r="K24" s="6" t="s">
        <v>75</v>
      </c>
      <c r="L24" s="9">
        <v>44074</v>
      </c>
      <c r="M24" s="6" t="s">
        <v>37</v>
      </c>
      <c r="N24" s="9">
        <v>44074</v>
      </c>
      <c r="O24" s="10">
        <v>3067.48</v>
      </c>
      <c r="P24" s="10">
        <v>3067.48</v>
      </c>
      <c r="Q24" s="10">
        <v>0</v>
      </c>
    </row>
    <row r="25" spans="1:17" s="1" customFormat="1" ht="26.25" customHeight="1" x14ac:dyDescent="0.25">
      <c r="A25" s="6" t="s">
        <v>51</v>
      </c>
      <c r="B25" s="7">
        <v>10004</v>
      </c>
      <c r="C25" s="7">
        <v>4</v>
      </c>
      <c r="D25" s="8" t="s">
        <v>55</v>
      </c>
      <c r="E25" s="7">
        <v>456352312</v>
      </c>
      <c r="F25" s="7">
        <v>8000612</v>
      </c>
      <c r="G25" s="6" t="s">
        <v>17</v>
      </c>
      <c r="H25" s="9">
        <v>44074</v>
      </c>
      <c r="I25" s="9">
        <v>44074</v>
      </c>
      <c r="J25" s="9">
        <v>44071</v>
      </c>
      <c r="K25" s="6" t="s">
        <v>76</v>
      </c>
      <c r="L25" s="9">
        <v>44074</v>
      </c>
      <c r="M25" s="6" t="s">
        <v>38</v>
      </c>
      <c r="N25" s="9">
        <v>44074</v>
      </c>
      <c r="O25" s="10">
        <v>32371.72</v>
      </c>
      <c r="P25" s="10">
        <v>32371.72</v>
      </c>
      <c r="Q25" s="10">
        <v>0</v>
      </c>
    </row>
    <row r="26" spans="1:17" s="1" customFormat="1" ht="26.25" customHeight="1" x14ac:dyDescent="0.25">
      <c r="A26" s="6" t="s">
        <v>51</v>
      </c>
      <c r="B26" s="7">
        <v>10004</v>
      </c>
      <c r="C26" s="7">
        <v>4</v>
      </c>
      <c r="D26" s="8" t="s">
        <v>55</v>
      </c>
      <c r="E26" s="7">
        <v>456352312</v>
      </c>
      <c r="F26" s="7">
        <v>8001965</v>
      </c>
      <c r="G26" s="6" t="s">
        <v>17</v>
      </c>
      <c r="H26" s="9">
        <v>44074</v>
      </c>
      <c r="I26" s="9">
        <v>44074</v>
      </c>
      <c r="J26" s="9">
        <v>44064</v>
      </c>
      <c r="K26" s="6" t="s">
        <v>77</v>
      </c>
      <c r="L26" s="9">
        <v>44074</v>
      </c>
      <c r="M26" s="6" t="s">
        <v>39</v>
      </c>
      <c r="N26" s="9">
        <v>44074</v>
      </c>
      <c r="O26" s="10">
        <v>4564.26</v>
      </c>
      <c r="P26" s="10">
        <v>4564.26</v>
      </c>
      <c r="Q26" s="10">
        <v>0</v>
      </c>
    </row>
    <row r="27" spans="1:17" s="1" customFormat="1" ht="26.25" customHeight="1" x14ac:dyDescent="0.25">
      <c r="A27" s="6" t="s">
        <v>51</v>
      </c>
      <c r="B27" s="7">
        <v>10004</v>
      </c>
      <c r="C27" s="7">
        <v>4</v>
      </c>
      <c r="D27" s="8" t="s">
        <v>55</v>
      </c>
      <c r="E27" s="7">
        <v>456352312</v>
      </c>
      <c r="F27" s="7">
        <v>8001968</v>
      </c>
      <c r="G27" s="6" t="s">
        <v>17</v>
      </c>
      <c r="H27" s="9">
        <v>44074</v>
      </c>
      <c r="I27" s="9">
        <v>44074</v>
      </c>
      <c r="J27" s="9">
        <v>44064</v>
      </c>
      <c r="K27" s="6" t="s">
        <v>78</v>
      </c>
      <c r="L27" s="9">
        <v>44074</v>
      </c>
      <c r="M27" s="6" t="s">
        <v>40</v>
      </c>
      <c r="N27" s="9">
        <v>44074</v>
      </c>
      <c r="O27" s="10">
        <v>34371.43</v>
      </c>
      <c r="P27" s="10">
        <v>34371.43</v>
      </c>
      <c r="Q27" s="10">
        <v>0</v>
      </c>
    </row>
    <row r="28" spans="1:17" s="1" customFormat="1" ht="26.25" customHeight="1" x14ac:dyDescent="0.25">
      <c r="A28" s="6" t="s">
        <v>51</v>
      </c>
      <c r="B28" s="7">
        <v>10004</v>
      </c>
      <c r="C28" s="7">
        <v>4</v>
      </c>
      <c r="D28" s="8" t="s">
        <v>55</v>
      </c>
      <c r="E28" s="7">
        <v>456352312</v>
      </c>
      <c r="F28" s="7">
        <v>8001970</v>
      </c>
      <c r="G28" s="6" t="s">
        <v>17</v>
      </c>
      <c r="H28" s="9">
        <v>44074</v>
      </c>
      <c r="I28" s="9">
        <v>44074</v>
      </c>
      <c r="J28" s="9">
        <v>44064</v>
      </c>
      <c r="K28" s="6" t="s">
        <v>79</v>
      </c>
      <c r="L28" s="9">
        <v>44074</v>
      </c>
      <c r="M28" s="6" t="s">
        <v>41</v>
      </c>
      <c r="N28" s="9">
        <v>44074</v>
      </c>
      <c r="O28" s="10">
        <v>13388.55</v>
      </c>
      <c r="P28" s="10">
        <v>13388.55</v>
      </c>
      <c r="Q28" s="10">
        <v>0</v>
      </c>
    </row>
    <row r="29" spans="1:17" s="1" customFormat="1" ht="26.25" customHeight="1" x14ac:dyDescent="0.25">
      <c r="A29" s="6" t="s">
        <v>51</v>
      </c>
      <c r="B29" s="7">
        <v>10004</v>
      </c>
      <c r="C29" s="7">
        <v>4</v>
      </c>
      <c r="D29" s="8" t="s">
        <v>55</v>
      </c>
      <c r="E29" s="7">
        <v>456352312</v>
      </c>
      <c r="F29" s="7">
        <v>8001971</v>
      </c>
      <c r="G29" s="6" t="s">
        <v>17</v>
      </c>
      <c r="H29" s="9">
        <v>44074</v>
      </c>
      <c r="I29" s="9">
        <v>44074</v>
      </c>
      <c r="J29" s="9">
        <v>44064</v>
      </c>
      <c r="K29" s="6" t="s">
        <v>80</v>
      </c>
      <c r="L29" s="9">
        <v>44074</v>
      </c>
      <c r="M29" s="6" t="s">
        <v>42</v>
      </c>
      <c r="N29" s="9">
        <v>44074</v>
      </c>
      <c r="O29" s="10">
        <v>33758</v>
      </c>
      <c r="P29" s="10">
        <v>33758</v>
      </c>
      <c r="Q29" s="10">
        <v>0</v>
      </c>
    </row>
    <row r="30" spans="1:17" s="1" customFormat="1" ht="26.25" customHeight="1" x14ac:dyDescent="0.25">
      <c r="A30" s="6" t="s">
        <v>51</v>
      </c>
      <c r="B30" s="7">
        <v>10004</v>
      </c>
      <c r="C30" s="7">
        <v>4</v>
      </c>
      <c r="D30" s="8" t="s">
        <v>55</v>
      </c>
      <c r="E30" s="7">
        <v>456352312</v>
      </c>
      <c r="F30" s="7">
        <v>8001973</v>
      </c>
      <c r="G30" s="6" t="s">
        <v>17</v>
      </c>
      <c r="H30" s="9">
        <v>44074</v>
      </c>
      <c r="I30" s="9">
        <v>44074</v>
      </c>
      <c r="J30" s="9">
        <v>44064</v>
      </c>
      <c r="K30" s="6" t="s">
        <v>81</v>
      </c>
      <c r="L30" s="9">
        <v>44074</v>
      </c>
      <c r="M30" s="6" t="s">
        <v>43</v>
      </c>
      <c r="N30" s="9">
        <v>44074</v>
      </c>
      <c r="O30" s="10">
        <v>18174.830000000002</v>
      </c>
      <c r="P30" s="10">
        <v>18174.830000000002</v>
      </c>
      <c r="Q30" s="10">
        <v>0</v>
      </c>
    </row>
    <row r="31" spans="1:17" s="1" customFormat="1" ht="26.25" customHeight="1" x14ac:dyDescent="0.25">
      <c r="A31" s="6" t="s">
        <v>51</v>
      </c>
      <c r="B31" s="7">
        <v>10004</v>
      </c>
      <c r="C31" s="7">
        <v>4</v>
      </c>
      <c r="D31" s="8" t="s">
        <v>55</v>
      </c>
      <c r="E31" s="7">
        <v>456352312</v>
      </c>
      <c r="F31" s="7">
        <v>8003528</v>
      </c>
      <c r="G31" s="6" t="s">
        <v>17</v>
      </c>
      <c r="H31" s="9">
        <v>44074</v>
      </c>
      <c r="I31" s="9">
        <v>44074</v>
      </c>
      <c r="J31" s="9">
        <v>44066</v>
      </c>
      <c r="K31" s="6" t="s">
        <v>82</v>
      </c>
      <c r="L31" s="9">
        <v>44074</v>
      </c>
      <c r="M31" s="6" t="s">
        <v>44</v>
      </c>
      <c r="N31" s="9">
        <v>44074</v>
      </c>
      <c r="O31" s="10">
        <v>3527.72</v>
      </c>
      <c r="P31" s="10">
        <v>3527.72</v>
      </c>
      <c r="Q31" s="10">
        <v>0</v>
      </c>
    </row>
    <row r="32" spans="1:17" s="1" customFormat="1" ht="26.25" customHeight="1" x14ac:dyDescent="0.25">
      <c r="A32" s="6" t="s">
        <v>51</v>
      </c>
      <c r="B32" s="7">
        <v>10004</v>
      </c>
      <c r="C32" s="7">
        <v>4</v>
      </c>
      <c r="D32" s="8" t="s">
        <v>55</v>
      </c>
      <c r="E32" s="7">
        <v>456352312</v>
      </c>
      <c r="F32" s="7">
        <v>8003529</v>
      </c>
      <c r="G32" s="6" t="s">
        <v>17</v>
      </c>
      <c r="H32" s="9">
        <v>44074</v>
      </c>
      <c r="I32" s="9">
        <v>44074</v>
      </c>
      <c r="J32" s="9">
        <v>44066</v>
      </c>
      <c r="K32" s="6" t="s">
        <v>83</v>
      </c>
      <c r="L32" s="9">
        <v>44074</v>
      </c>
      <c r="M32" s="6" t="s">
        <v>45</v>
      </c>
      <c r="N32" s="9">
        <v>44074</v>
      </c>
      <c r="O32" s="10">
        <v>46368.14</v>
      </c>
      <c r="P32" s="10">
        <v>46368.14</v>
      </c>
      <c r="Q32" s="10">
        <v>0</v>
      </c>
    </row>
    <row r="33" spans="1:17" s="1" customFormat="1" ht="26.25" customHeight="1" x14ac:dyDescent="0.25">
      <c r="A33" s="6" t="s">
        <v>51</v>
      </c>
      <c r="B33" s="7">
        <v>10004</v>
      </c>
      <c r="C33" s="7">
        <v>4</v>
      </c>
      <c r="D33" s="8" t="s">
        <v>55</v>
      </c>
      <c r="E33" s="7">
        <v>456352312</v>
      </c>
      <c r="F33" s="7">
        <v>8004020</v>
      </c>
      <c r="G33" s="6" t="s">
        <v>17</v>
      </c>
      <c r="H33" s="9">
        <v>44074</v>
      </c>
      <c r="I33" s="9">
        <v>44074</v>
      </c>
      <c r="J33" s="9">
        <v>44051</v>
      </c>
      <c r="K33" s="6" t="s">
        <v>84</v>
      </c>
      <c r="L33" s="9">
        <v>44074</v>
      </c>
      <c r="M33" s="6" t="s">
        <v>46</v>
      </c>
      <c r="N33" s="9">
        <v>44074</v>
      </c>
      <c r="O33" s="10">
        <v>3455.51</v>
      </c>
      <c r="P33" s="10">
        <v>3455.51</v>
      </c>
      <c r="Q33" s="10">
        <v>0</v>
      </c>
    </row>
    <row r="34" spans="1:17" s="1" customFormat="1" ht="26.25" customHeight="1" x14ac:dyDescent="0.25">
      <c r="A34" s="6" t="s">
        <v>51</v>
      </c>
      <c r="B34" s="7">
        <v>10004</v>
      </c>
      <c r="C34" s="7">
        <v>4</v>
      </c>
      <c r="D34" s="8" t="s">
        <v>55</v>
      </c>
      <c r="E34" s="7">
        <v>456352312</v>
      </c>
      <c r="F34" s="7">
        <v>8004023</v>
      </c>
      <c r="G34" s="6" t="s">
        <v>17</v>
      </c>
      <c r="H34" s="9">
        <v>44074</v>
      </c>
      <c r="I34" s="9">
        <v>44074</v>
      </c>
      <c r="J34" s="9">
        <v>44051</v>
      </c>
      <c r="K34" s="6" t="s">
        <v>85</v>
      </c>
      <c r="L34" s="9">
        <v>44074</v>
      </c>
      <c r="M34" s="6" t="s">
        <v>47</v>
      </c>
      <c r="N34" s="9">
        <v>44074</v>
      </c>
      <c r="O34" s="10">
        <v>31974.55</v>
      </c>
      <c r="P34" s="10">
        <v>31974.55</v>
      </c>
      <c r="Q34" s="10">
        <v>0</v>
      </c>
    </row>
    <row r="35" spans="1:17" s="18" customFormat="1" ht="26.25" customHeight="1" x14ac:dyDescent="0.25">
      <c r="A35" s="13" t="str">
        <f t="shared" ref="A35" si="9">A34</f>
        <v>г</v>
      </c>
      <c r="B35" s="13">
        <f t="shared" ref="B35" si="10">B34</f>
        <v>10004</v>
      </c>
      <c r="C35" s="13">
        <f>C34</f>
        <v>4</v>
      </c>
      <c r="D35" s="13" t="str">
        <f>D34</f>
        <v>чечмандер</v>
      </c>
      <c r="E35" s="13">
        <f>E34</f>
        <v>456352312</v>
      </c>
      <c r="F35" s="13"/>
      <c r="G35" s="12"/>
      <c r="H35" s="14"/>
      <c r="I35" s="14"/>
      <c r="J35" s="14"/>
      <c r="K35" s="12"/>
      <c r="L35" s="14"/>
      <c r="M35" s="12"/>
      <c r="N35" s="14"/>
      <c r="O35" s="15">
        <f>SUM(O17:O34)</f>
        <v>403050.37000000005</v>
      </c>
      <c r="P35" s="15">
        <f t="shared" ref="P35:Q35" si="11">SUM(P17:P34)</f>
        <v>403050.37000000005</v>
      </c>
      <c r="Q35" s="15">
        <f t="shared" si="11"/>
        <v>0</v>
      </c>
    </row>
  </sheetData>
  <autoFilter ref="A1:Q35" xr:uid="{00000000-0009-0000-0000-000001000000}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Сорокина Марина Николаевна</dc:creator>
  <cp:lastModifiedBy>Elena</cp:lastModifiedBy>
  <dcterms:created xsi:type="dcterms:W3CDTF">2020-09-09T18:05:22Z</dcterms:created>
  <dcterms:modified xsi:type="dcterms:W3CDTF">2020-09-30T18:32:17Z</dcterms:modified>
</cp:coreProperties>
</file>