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235" activeTab="1"/>
  </bookViews>
  <sheets>
    <sheet name="Лист1" sheetId="1" r:id="rId1"/>
    <sheet name="Лист3" sheetId="3" r:id="rId2"/>
  </sheets>
  <definedNames>
    <definedName name="ExternalData_1" localSheetId="1" hidden="1">Лист3!$F$1:$H$14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" l="1" a="1"/>
  <c r="L2" i="3" s="1"/>
  <c r="M2" i="3" s="1" a="1"/>
  <c r="M2" i="3" s="1"/>
  <c r="N2" i="3" l="1" a="1"/>
  <c r="N2" i="3" s="1"/>
  <c r="U15" i="3" l="1"/>
  <c r="U10" i="3"/>
  <c r="U3" i="3"/>
  <c r="U4" i="3"/>
  <c r="U6" i="3"/>
  <c r="U7" i="3"/>
  <c r="U8" i="3"/>
  <c r="U9" i="3"/>
  <c r="U11" i="3"/>
  <c r="U12" i="3"/>
  <c r="U13" i="3"/>
  <c r="U14" i="3"/>
  <c r="U2" i="3"/>
  <c r="R2" i="3" a="1"/>
  <c r="R2" i="3" s="1"/>
  <c r="R3" i="3" s="1" a="1"/>
  <c r="R3" i="3" s="1"/>
  <c r="R4" i="3" s="1"/>
  <c r="S2" i="3" a="1"/>
  <c r="S2" i="3" s="1"/>
  <c r="U5" i="3" l="1"/>
  <c r="R5" i="3"/>
  <c r="S3" i="3" a="1"/>
  <c r="S3" i="3" s="1"/>
  <c r="S4" i="3" l="1"/>
  <c r="S5" i="3" l="1"/>
  <c r="O4" i="3" l="1"/>
  <c r="O16" i="3"/>
  <c r="O18" i="3"/>
  <c r="O20" i="3"/>
  <c r="O22" i="3"/>
  <c r="O15" i="3"/>
  <c r="O17" i="3"/>
  <c r="O19" i="3"/>
  <c r="O21" i="3"/>
  <c r="O23" i="3"/>
  <c r="P16" i="3"/>
  <c r="P18" i="3"/>
  <c r="P20" i="3"/>
  <c r="P22" i="3"/>
  <c r="P3" i="3"/>
  <c r="P15" i="3"/>
  <c r="P17" i="3"/>
  <c r="P19" i="3"/>
  <c r="P21" i="3"/>
  <c r="P23" i="3"/>
  <c r="P10" i="3" l="1"/>
  <c r="P6" i="3"/>
  <c r="O11" i="3"/>
  <c r="O7" i="3"/>
  <c r="O3" i="3"/>
  <c r="P14" i="3"/>
  <c r="P9" i="3"/>
  <c r="P5" i="3"/>
  <c r="O13" i="3"/>
  <c r="O10" i="3"/>
  <c r="O6" i="3"/>
  <c r="P12" i="3"/>
  <c r="P8" i="3"/>
  <c r="P4" i="3"/>
  <c r="O14" i="3"/>
  <c r="O9" i="3"/>
  <c r="O5" i="3"/>
  <c r="P13" i="3"/>
  <c r="P11" i="3"/>
  <c r="P7" i="3"/>
  <c r="O12" i="3"/>
  <c r="O8" i="3"/>
  <c r="O2" i="3" a="1"/>
  <c r="O2" i="3" s="1"/>
</calcChain>
</file>

<file path=xl/connections.xml><?xml version="1.0" encoding="utf-8"?>
<connections xmlns="http://schemas.openxmlformats.org/spreadsheetml/2006/main">
  <connection id="1" keepAlive="1" name="Запрос — report" description="Соединение с запросом &quot;report&quot; в книге." type="5" refreshedVersion="6" background="1" saveData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<sst xmlns="http://schemas.openxmlformats.org/spreadsheetml/2006/main" count="27" uniqueCount="25">
  <si>
    <t>ищем четкое повторение чисел ниже в таком порядке</t>
  </si>
  <si>
    <t>строка  откуда все ищем</t>
  </si>
  <si>
    <t>ответ</t>
  </si>
  <si>
    <t>12 повторений (посчитано в ручную, выделено желтым цветом)</t>
  </si>
  <si>
    <t>после этого была цифра (число) значение  3 (то что было после желтого цвета)</t>
  </si>
  <si>
    <t>id</t>
  </si>
  <si>
    <t>what</t>
  </si>
  <si>
    <t>where</t>
  </si>
  <si>
    <t>idx</t>
  </si>
  <si>
    <t>Длина</t>
  </si>
  <si>
    <t>Нач. 1</t>
  </si>
  <si>
    <t>Нач. 2</t>
  </si>
  <si>
    <t>Проверка</t>
  </si>
  <si>
    <t>Код синхронности</t>
  </si>
  <si>
    <t>МАКС(ЧАСТОТА(СТРОКА(1:90001);ЕСЛИ(ЧАСТОТА((D1:D300=ТРАНСП(D2:D301))*(D1:D300&gt;0)*(300*СТОЛБЕЦ(A:KN)-299*СТРОКА(1:300));СТРОКА(1:90000))=1;;СТРОКА(1:90001))))-1</t>
  </si>
  <si>
    <t>МАКС(ЧАСТОТА(СТРОКА(1:40001);ЕСЛИ(ЧАСТОТА((where[where]=ТРАНСП(СМЕЩ(where[where];1;)))*(СЧЁТ(where[where])*ТРАНСП(СТРОКА(where[where])-1)-(СЧЁТ(where[where])-1)*(СТРОКА(where[where])-1));СТРОКА(1:40000))=1;;СТРОКА(1:40001))))-1</t>
  </si>
  <si>
    <t>ПОИСКПОЗ(R2+1;ЧАСТОТА(СТРОКА(1:40001);ЕСЛИ(ЧАСТОТА((where[where]=ТРАНСП(СМЕЩ(where[where];1;)))*(СЧЁТ(where[where])*ТРАНСП(СТРОКА(where[where])-1)-(СЧЁТ(where[where])-1)*(СТРОКА(where[where])-1));СТРОКА(1:40000))=1;;СТРОКА(1:40001)));)-R2</t>
  </si>
  <si>
    <t>ОСТАТ(R3;СЧЁТ(where[where]))</t>
  </si>
  <si>
    <t>(R3+R4*(СЧЁТ(where[where])-1))/СЧЁТ(where[where])+1</t>
  </si>
  <si>
    <t>МАКС(ЧАСТОТА(СТРОКА(1:40001);ЕСЛИ(ЧАСТОТА((D1:D200=ТРАНСП(D2:D201))*(D1:D200&gt;0)*(200*СТОЛБЕЦ(A:GR)-199*СТРОКА(1:200));СТРОКА(1:40000))=1;;СТРОКА(1:40001))))-1</t>
  </si>
  <si>
    <t>ПОИСКПОЗ(S2+1;ЧАСТОТА(СТРОКА(1:40001);ЕСЛИ(ЧАСТОТА((D1:D200=ТРАНСП(D2:D201))*(D1:D200&gt;0)*(200*СТОЛБЕЦ(A:GR)-199*СТРОКА(1:200));СТРОКА(1:40000))=1;0;СТРОКА(1:40001)));)-S2-1</t>
  </si>
  <si>
    <t>ОСТАТ(S3;200)</t>
  </si>
  <si>
    <t>(S3+199*S4)/200+1</t>
  </si>
  <si>
    <t>ОСТАТ(ПОИСКПОЗ(L2+1;ЧАСТОТА(СТРОКА(1:90001);ЕСЛИ(ЧАСТОТА((D1:D300=ТРАНСП(D2:D301))*(D1:D300&gt;0)*(300*СТОЛБЕЦ(A:KN)-299*СТРОКА(1:300));СТРОКА(1:90000))=1;;СТРОКА(1:90001)));)-L2-1;300)</t>
  </si>
  <si>
    <t>(ПОИСКПОЗ(L2+1;ЧАСТОТА(СТРОКА(1:90001);ЕСЛИ(ЧАСТОТА((D1:D300=ТРАНСП(D2:D301))*(D1:D300&gt;0)*(300*СТОЛБЕЦ(A:KN)-299*СТРОКА(1:300));СТРОКА(1:90000))=1;;СТРОКА(1:90001)));)-L2-1+299*M2)/300+1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</si>
</sst>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0" fontId="3" fillId="4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what" tableColumnId="2"/>
      <queryTableField id="3" name="idx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what" displayName="what" ref="A1:B15" totalsRowShown="0">
  <autoFilter ref="A1:B15"/>
  <tableColumns count="2">
    <tableColumn id="1" name="id"/>
    <tableColumn id="2" name="wha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where" displayName="where" ref="D1:D113" totalsRowShown="0">
  <autoFilter ref="D1:D113"/>
  <tableColumns count="1">
    <tableColumn id="1" name="where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report" displayName="report" ref="F1:H14" tableType="queryTable" totalsRowShown="0">
  <autoFilter ref="F1:H14"/>
  <tableColumns count="3">
    <tableColumn id="1" uniqueName="1" name="id" queryTableFieldId="1"/>
    <tableColumn id="2" uniqueName="2" name="what" queryTableFieldId="2"/>
    <tableColumn id="3" uniqueName="3" name="idx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B16"/>
    </sheetView>
  </sheetViews>
  <sheetFormatPr defaultRowHeight="15" x14ac:dyDescent="0.25"/>
  <cols>
    <col min="1" max="1" width="27.85546875" customWidth="1"/>
    <col min="2" max="2" width="46.42578125" customWidth="1"/>
    <col min="3" max="3" width="36.42578125" customWidth="1"/>
  </cols>
  <sheetData>
    <row r="1" spans="1:3" ht="15" customHeight="1" x14ac:dyDescent="0.25">
      <c r="A1" s="1" t="s">
        <v>0</v>
      </c>
      <c r="B1" s="1" t="s">
        <v>1</v>
      </c>
      <c r="C1" s="4" t="s">
        <v>2</v>
      </c>
    </row>
    <row r="2" spans="1:3" ht="30" x14ac:dyDescent="0.25">
      <c r="A2" s="2">
        <v>2</v>
      </c>
      <c r="B2" s="2">
        <v>3</v>
      </c>
      <c r="C2" s="4" t="s">
        <v>3</v>
      </c>
    </row>
    <row r="3" spans="1:3" ht="45" x14ac:dyDescent="0.25">
      <c r="A3" s="2">
        <v>1</v>
      </c>
      <c r="B3" s="2">
        <v>3</v>
      </c>
      <c r="C3" s="4" t="s">
        <v>4</v>
      </c>
    </row>
    <row r="4" spans="1:3" x14ac:dyDescent="0.25">
      <c r="A4" s="2">
        <v>1</v>
      </c>
      <c r="B4" s="3">
        <v>1</v>
      </c>
      <c r="C4" s="4"/>
    </row>
    <row r="5" spans="1:3" x14ac:dyDescent="0.25">
      <c r="A5" s="2">
        <v>3</v>
      </c>
      <c r="B5" s="3">
        <v>3</v>
      </c>
      <c r="C5" s="4"/>
    </row>
    <row r="6" spans="1:3" x14ac:dyDescent="0.25">
      <c r="A6" s="2">
        <v>3</v>
      </c>
      <c r="B6" s="3">
        <v>3</v>
      </c>
      <c r="C6" s="4"/>
    </row>
    <row r="7" spans="1:3" x14ac:dyDescent="0.25">
      <c r="A7" s="2">
        <v>1</v>
      </c>
      <c r="B7" s="3">
        <v>1</v>
      </c>
      <c r="C7" s="4"/>
    </row>
    <row r="8" spans="1:3" x14ac:dyDescent="0.25">
      <c r="A8" s="2">
        <v>2</v>
      </c>
      <c r="B8" s="3">
        <v>2</v>
      </c>
      <c r="C8" s="4"/>
    </row>
    <row r="9" spans="1:3" x14ac:dyDescent="0.25">
      <c r="A9" s="2">
        <v>1</v>
      </c>
      <c r="B9" s="3">
        <v>1</v>
      </c>
      <c r="C9" s="4"/>
    </row>
    <row r="10" spans="1:3" x14ac:dyDescent="0.25">
      <c r="A10" s="2">
        <v>1</v>
      </c>
      <c r="B10" s="3">
        <v>1</v>
      </c>
      <c r="C10" s="4"/>
    </row>
    <row r="11" spans="1:3" x14ac:dyDescent="0.25">
      <c r="A11" s="2">
        <v>1</v>
      </c>
      <c r="B11" s="3">
        <v>1</v>
      </c>
      <c r="C11" s="4"/>
    </row>
    <row r="12" spans="1:3" x14ac:dyDescent="0.25">
      <c r="A12" s="2">
        <v>2</v>
      </c>
      <c r="B12" s="3">
        <v>2</v>
      </c>
      <c r="C12" s="4"/>
    </row>
    <row r="13" spans="1:3" x14ac:dyDescent="0.25">
      <c r="A13" s="2">
        <v>1</v>
      </c>
      <c r="B13" s="3">
        <v>1</v>
      </c>
      <c r="C13" s="4"/>
    </row>
    <row r="14" spans="1:3" x14ac:dyDescent="0.25">
      <c r="A14" s="2">
        <v>3</v>
      </c>
      <c r="B14" s="3">
        <v>3</v>
      </c>
      <c r="C14" s="4"/>
    </row>
    <row r="15" spans="1:3" x14ac:dyDescent="0.25">
      <c r="A15" s="2">
        <v>1</v>
      </c>
      <c r="B15" s="3">
        <v>1</v>
      </c>
      <c r="C15" s="4"/>
    </row>
    <row r="16" spans="1:3" x14ac:dyDescent="0.25">
      <c r="A16" s="2"/>
      <c r="B16" s="2">
        <v>3</v>
      </c>
      <c r="C1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113"/>
  <sheetViews>
    <sheetView tabSelected="1" topLeftCell="J1" zoomScale="145" zoomScaleNormal="145" workbookViewId="0">
      <selection activeCell="L2" sqref="L2"/>
    </sheetView>
  </sheetViews>
  <sheetFormatPr defaultRowHeight="15" x14ac:dyDescent="0.25"/>
  <cols>
    <col min="6" max="6" width="5" bestFit="1" customWidth="1"/>
    <col min="7" max="7" width="7.7109375" bestFit="1" customWidth="1"/>
    <col min="8" max="8" width="6" bestFit="1" customWidth="1"/>
    <col min="9" max="9" width="9.85546875" bestFit="1" customWidth="1"/>
    <col min="10" max="10" width="3.28515625" customWidth="1"/>
    <col min="11" max="11" width="17.85546875" style="6" bestFit="1" customWidth="1"/>
    <col min="12" max="12" width="9.85546875" style="6" bestFit="1" customWidth="1"/>
    <col min="13" max="13" width="10.42578125" style="6" customWidth="1"/>
    <col min="14" max="14" width="6.7109375" style="6" bestFit="1" customWidth="1"/>
    <col min="17" max="17" width="9.5703125" style="6" customWidth="1"/>
    <col min="18" max="18" width="6.7109375" style="6" bestFit="1" customWidth="1"/>
    <col min="19" max="19" width="9.140625" style="5"/>
    <col min="20" max="21" width="6.7109375" style="6" bestFit="1" customWidth="1"/>
    <col min="22" max="22" width="28.42578125" style="6" customWidth="1"/>
    <col min="23" max="211" width="6.5703125" style="6" bestFit="1" customWidth="1"/>
    <col min="212" max="222" width="6.5703125" style="5" bestFit="1" customWidth="1"/>
    <col min="223" max="16384" width="9.140625" style="5"/>
  </cols>
  <sheetData>
    <row r="1" spans="1:22" x14ac:dyDescent="0.25">
      <c r="A1" t="s">
        <v>5</v>
      </c>
      <c r="B1" t="s">
        <v>6</v>
      </c>
      <c r="D1" t="s">
        <v>7</v>
      </c>
      <c r="F1" t="s">
        <v>5</v>
      </c>
      <c r="G1" t="s">
        <v>6</v>
      </c>
      <c r="H1" t="s">
        <v>8</v>
      </c>
      <c r="K1" s="6" t="s">
        <v>13</v>
      </c>
      <c r="L1" s="7" t="s">
        <v>9</v>
      </c>
      <c r="M1" s="7" t="s">
        <v>10</v>
      </c>
      <c r="N1" s="7" t="s">
        <v>11</v>
      </c>
      <c r="O1" s="15" t="s">
        <v>12</v>
      </c>
      <c r="P1" s="15"/>
    </row>
    <row r="2" spans="1:22" x14ac:dyDescent="0.25">
      <c r="A2">
        <v>1</v>
      </c>
      <c r="B2">
        <v>2</v>
      </c>
      <c r="D2">
        <v>3</v>
      </c>
      <c r="F2">
        <v>2</v>
      </c>
      <c r="G2">
        <v>1</v>
      </c>
      <c r="H2">
        <v>99</v>
      </c>
      <c r="K2" s="12">
        <v>19403</v>
      </c>
      <c r="L2" s="8">
        <f t="array" ref="L2">MAX(FREQUENCY(ROW(1:40001),IF(FREQUENCY((D1:D200=TRANSPOSE(D2:D201))*(D1:D200&gt;0)*(200*COLUMN(A:GR)-199*ROW(1:200)),ROW(1:40000))=1,,ROW(1:40001))))-1</f>
        <v>12</v>
      </c>
      <c r="M2" s="8">
        <f t="array" ref="M2">MOD(MATCH(L2+1,FREQUENCY(ROW(1:40001),IF(FREQUENCY((D1:D200=TRANSPOSE(D2:D201))*(D1:D200&gt;0)*(200*COLUMN(A:GR)-199*ROW(1:200)),ROW(1:40000))=1,,ROW(1:40001))),)-L2-1,200)</f>
        <v>3</v>
      </c>
      <c r="N2" s="8">
        <f t="array" ref="N2">(MATCH(L2+1,FREQUENCY(ROW(1:40001),IF(FREQUENCY((D1:D200=TRANSPOSE(D2:D201))*(D1:D200&gt;0)*(200*COLUMN(A:GR)-199*ROW(1:200)),ROW(1:40000))=1,,ROW(1:40001))),)-L2-1+199*M2)/200+1</f>
        <v>101</v>
      </c>
      <c r="O2" s="15" t="b">
        <f t="array" aca="1" ref="O2" ca="1">AND(OFFSET($D$1,M2,,L2)=OFFSET($D$1,N2,,L2))</f>
        <v>1</v>
      </c>
      <c r="P2" s="15"/>
      <c r="R2" s="14">
        <f t="array" aca="1" ref="R2" ca="1">MAX(FREQUENCY(ROW(1:40001),IF(FREQUENCY((where[where]=TRANSPOSE(OFFSET(where[where],1,)))*(COUNT(where[where])*TRANSPOSE(ROW(where[where])-1)-(COUNT(where[where])-1)*(ROW(where[where])-1)),ROW(1:40000))=1,,ROW(1:40001))))-1</f>
        <v>12</v>
      </c>
      <c r="S2" s="13">
        <f t="array" ref="S2">MAX(FREQUENCY(ROW(1:40001),IF(FREQUENCY((D1:D200=TRANSPOSE(D2:D201))*(D1:D200&gt;0)*(200*COLUMN(A:GR)-199*ROW(1:200)),ROW(1:40000))=1,,ROW(1:40001))))-1</f>
        <v>12</v>
      </c>
      <c r="U2" s="16">
        <f>LEN(V2)</f>
        <v>158</v>
      </c>
      <c r="V2" s="6" t="s">
        <v>14</v>
      </c>
    </row>
    <row r="3" spans="1:22" x14ac:dyDescent="0.25">
      <c r="A3">
        <v>2</v>
      </c>
      <c r="B3">
        <v>1</v>
      </c>
      <c r="D3">
        <v>3</v>
      </c>
      <c r="F3">
        <v>3</v>
      </c>
      <c r="G3">
        <v>1</v>
      </c>
      <c r="H3">
        <v>100</v>
      </c>
      <c r="L3" s="6">
        <v>6</v>
      </c>
      <c r="M3" s="6">
        <v>65</v>
      </c>
      <c r="N3" s="6">
        <v>80</v>
      </c>
      <c r="O3" s="9">
        <f>IF(ROW(O1)&gt;$L$2,"",INDEX($D:$D,M$2+ROW(O1)))</f>
        <v>1</v>
      </c>
      <c r="P3" s="10">
        <f>IF(ROW(P1)&gt;$L$2,"",INDEX($D:$D,N$2+ROW(P1)))</f>
        <v>1</v>
      </c>
      <c r="R3" s="14">
        <f t="array" aca="1" ref="R3" ca="1">MATCH(R2+1,FREQUENCY(ROW(1:40001),IF(FREQUENCY((where[where]=TRANSPOSE(OFFSET(where[where],1,)))*(COUNT(where[where])*TRANSPOSE(ROW(where[where])-1)-(COUNT(where[where])-1)*(ROW(where[where])-1)),ROW(1:40000))=1,,ROW(1:40001))),)-R2</f>
        <v>10867</v>
      </c>
      <c r="S3" s="13">
        <f t="array" ref="S3">MATCH(S2+1,FREQUENCY(ROW(1:40001),IF(FREQUENCY((D1:D200=TRANSPOSE(D2:D201))*(D1:D200&gt;0)*(200*COLUMN(A:GR)-199*ROW(1:200)),ROW(1:40000))=1,0,ROW(1:40001))),)-S2-1</f>
        <v>19403</v>
      </c>
      <c r="U3" s="16">
        <f t="shared" ref="U3:U14" si="0">LEN(V3)</f>
        <v>182</v>
      </c>
      <c r="V3" s="6" t="s">
        <v>23</v>
      </c>
    </row>
    <row r="4" spans="1:22" x14ac:dyDescent="0.25">
      <c r="A4">
        <v>3</v>
      </c>
      <c r="B4">
        <v>1</v>
      </c>
      <c r="D4">
        <v>1</v>
      </c>
      <c r="E4" s="13"/>
      <c r="F4">
        <v>4</v>
      </c>
      <c r="G4">
        <v>3</v>
      </c>
      <c r="H4">
        <v>101</v>
      </c>
      <c r="L4" s="6">
        <v>5</v>
      </c>
      <c r="M4" s="6">
        <v>3</v>
      </c>
      <c r="N4" s="6">
        <v>18</v>
      </c>
      <c r="O4" s="10">
        <f t="shared" ref="O4:P4" si="1">IF(ROW(O2)&gt;$L$2,"",INDEX($D:$D,M$2+ROW(O2)))</f>
        <v>3</v>
      </c>
      <c r="P4" s="10">
        <f t="shared" si="1"/>
        <v>3</v>
      </c>
      <c r="R4" s="14">
        <f ca="1">MOD(R3,COUNT(where[where]))</f>
        <v>3</v>
      </c>
      <c r="S4" s="13">
        <f>MOD(S3,200)</f>
        <v>3</v>
      </c>
      <c r="U4" s="16">
        <f t="shared" si="0"/>
        <v>186</v>
      </c>
      <c r="V4" s="6" t="s">
        <v>24</v>
      </c>
    </row>
    <row r="5" spans="1:22" x14ac:dyDescent="0.25">
      <c r="A5">
        <v>4</v>
      </c>
      <c r="B5">
        <v>3</v>
      </c>
      <c r="D5">
        <v>3</v>
      </c>
      <c r="E5" s="13"/>
      <c r="F5">
        <v>5</v>
      </c>
      <c r="G5">
        <v>3</v>
      </c>
      <c r="H5">
        <v>102</v>
      </c>
      <c r="L5" s="6">
        <v>5</v>
      </c>
      <c r="M5" s="6">
        <v>3</v>
      </c>
      <c r="N5" s="6">
        <v>18</v>
      </c>
      <c r="O5" s="10">
        <f t="shared" ref="O5:P5" si="2">IF(ROW(O3)&gt;$L$2,"",INDEX($D:$D,M$2+ROW(O3)))</f>
        <v>3</v>
      </c>
      <c r="P5" s="10">
        <f t="shared" si="2"/>
        <v>3</v>
      </c>
      <c r="R5" s="14">
        <f ca="1">(R3+R4*(COUNT(where[where])-1))/COUNT(where[where])+1</f>
        <v>101</v>
      </c>
      <c r="S5" s="13">
        <f>(S3+199*S4)/200+1</f>
        <v>101</v>
      </c>
      <c r="U5" s="11">
        <f>SUM(U2:U4)</f>
        <v>526</v>
      </c>
    </row>
    <row r="6" spans="1:22" x14ac:dyDescent="0.25">
      <c r="A6">
        <v>5</v>
      </c>
      <c r="B6">
        <v>3</v>
      </c>
      <c r="D6">
        <v>3</v>
      </c>
      <c r="E6" s="13"/>
      <c r="F6">
        <v>6</v>
      </c>
      <c r="G6">
        <v>1</v>
      </c>
      <c r="H6">
        <v>103</v>
      </c>
      <c r="L6" s="6">
        <v>5</v>
      </c>
      <c r="M6" s="6">
        <v>3</v>
      </c>
      <c r="N6" s="6">
        <v>18</v>
      </c>
      <c r="O6" s="10">
        <f t="shared" ref="O6:P6" si="3">IF(ROW(O4)&gt;$L$2,"",INDEX($D:$D,M$2+ROW(O4)))</f>
        <v>1</v>
      </c>
      <c r="P6" s="10">
        <f t="shared" si="3"/>
        <v>1</v>
      </c>
      <c r="S6"/>
      <c r="U6" s="17">
        <f t="shared" si="0"/>
        <v>227</v>
      </c>
      <c r="V6" s="17" t="s">
        <v>15</v>
      </c>
    </row>
    <row r="7" spans="1:22" x14ac:dyDescent="0.25">
      <c r="A7">
        <v>6</v>
      </c>
      <c r="B7">
        <v>1</v>
      </c>
      <c r="D7">
        <v>1</v>
      </c>
      <c r="E7" s="13"/>
      <c r="F7">
        <v>7</v>
      </c>
      <c r="G7">
        <v>2</v>
      </c>
      <c r="H7">
        <v>104</v>
      </c>
      <c r="L7" s="6">
        <v>5</v>
      </c>
      <c r="M7" s="6">
        <v>3</v>
      </c>
      <c r="N7" s="6">
        <v>18</v>
      </c>
      <c r="O7" s="10">
        <f t="shared" ref="O7:P7" si="4">IF(ROW(O5)&gt;$L$2,"",INDEX($D:$D,M$2+ROW(O5)))</f>
        <v>2</v>
      </c>
      <c r="P7" s="10">
        <f t="shared" si="4"/>
        <v>2</v>
      </c>
      <c r="S7"/>
      <c r="U7" s="17">
        <f t="shared" si="0"/>
        <v>238</v>
      </c>
      <c r="V7" s="17" t="s">
        <v>16</v>
      </c>
    </row>
    <row r="8" spans="1:22" x14ac:dyDescent="0.25">
      <c r="A8">
        <v>7</v>
      </c>
      <c r="B8">
        <v>2</v>
      </c>
      <c r="D8">
        <v>2</v>
      </c>
      <c r="E8" s="13"/>
      <c r="F8">
        <v>8</v>
      </c>
      <c r="G8">
        <v>1</v>
      </c>
      <c r="H8">
        <v>105</v>
      </c>
      <c r="L8" s="6">
        <v>5</v>
      </c>
      <c r="M8" s="6">
        <v>3</v>
      </c>
      <c r="N8" s="6">
        <v>18</v>
      </c>
      <c r="O8" s="10">
        <f t="shared" ref="O8:P8" si="5">IF(ROW(O6)&gt;$L$2,"",INDEX($D:$D,M$2+ROW(O6)))</f>
        <v>1</v>
      </c>
      <c r="P8" s="10">
        <f t="shared" si="5"/>
        <v>1</v>
      </c>
      <c r="S8"/>
      <c r="U8" s="17">
        <f t="shared" si="0"/>
        <v>28</v>
      </c>
      <c r="V8" s="17" t="s">
        <v>17</v>
      </c>
    </row>
    <row r="9" spans="1:22" x14ac:dyDescent="0.25">
      <c r="A9">
        <v>8</v>
      </c>
      <c r="B9">
        <v>1</v>
      </c>
      <c r="D9">
        <v>1</v>
      </c>
      <c r="E9" s="13"/>
      <c r="F9">
        <v>9</v>
      </c>
      <c r="G9">
        <v>1</v>
      </c>
      <c r="H9">
        <v>106</v>
      </c>
      <c r="L9" s="6">
        <v>5</v>
      </c>
      <c r="M9" s="6">
        <v>3</v>
      </c>
      <c r="N9" s="6">
        <v>18</v>
      </c>
      <c r="O9" s="10">
        <f t="shared" ref="O9:P9" si="6">IF(ROW(O7)&gt;$L$2,"",INDEX($D:$D,M$2+ROW(O7)))</f>
        <v>1</v>
      </c>
      <c r="P9" s="10">
        <f t="shared" si="6"/>
        <v>1</v>
      </c>
      <c r="U9" s="17">
        <f t="shared" si="0"/>
        <v>51</v>
      </c>
      <c r="V9" s="17" t="s">
        <v>18</v>
      </c>
    </row>
    <row r="10" spans="1:22" x14ac:dyDescent="0.25">
      <c r="A10">
        <v>9</v>
      </c>
      <c r="B10">
        <v>1</v>
      </c>
      <c r="D10">
        <v>1</v>
      </c>
      <c r="E10" s="13"/>
      <c r="F10">
        <v>10</v>
      </c>
      <c r="G10">
        <v>1</v>
      </c>
      <c r="H10">
        <v>107</v>
      </c>
      <c r="L10" s="6">
        <v>5</v>
      </c>
      <c r="M10" s="6">
        <v>3</v>
      </c>
      <c r="N10" s="6">
        <v>18</v>
      </c>
      <c r="O10" s="10">
        <f t="shared" ref="O10:P10" si="7">IF(ROW(O8)&gt;$L$2,"",INDEX($D:$D,M$2+ROW(O8)))</f>
        <v>1</v>
      </c>
      <c r="P10" s="10">
        <f t="shared" si="7"/>
        <v>1</v>
      </c>
      <c r="U10" s="11">
        <f>SUM(U6:U9)</f>
        <v>544</v>
      </c>
    </row>
    <row r="11" spans="1:22" x14ac:dyDescent="0.25">
      <c r="A11">
        <v>10</v>
      </c>
      <c r="B11">
        <v>1</v>
      </c>
      <c r="D11">
        <v>1</v>
      </c>
      <c r="E11" s="13"/>
      <c r="F11">
        <v>11</v>
      </c>
      <c r="G11">
        <v>2</v>
      </c>
      <c r="H11">
        <v>108</v>
      </c>
      <c r="L11" s="6">
        <v>4</v>
      </c>
      <c r="M11" s="6">
        <v>58</v>
      </c>
      <c r="N11" s="6">
        <v>59</v>
      </c>
      <c r="O11" s="10">
        <f t="shared" ref="O11:P11" si="8">IF(ROW(O9)&gt;$L$2,"",INDEX($D:$D,M$2+ROW(O9)))</f>
        <v>2</v>
      </c>
      <c r="P11" s="10">
        <f t="shared" si="8"/>
        <v>2</v>
      </c>
      <c r="U11" s="18">
        <f t="shared" si="0"/>
        <v>158</v>
      </c>
      <c r="V11" s="18" t="s">
        <v>19</v>
      </c>
    </row>
    <row r="12" spans="1:22" x14ac:dyDescent="0.25">
      <c r="A12">
        <v>11</v>
      </c>
      <c r="B12">
        <v>2</v>
      </c>
      <c r="D12">
        <v>2</v>
      </c>
      <c r="E12" s="13"/>
      <c r="F12">
        <v>12</v>
      </c>
      <c r="G12">
        <v>1</v>
      </c>
      <c r="H12">
        <v>109</v>
      </c>
      <c r="L12" s="6">
        <v>4</v>
      </c>
      <c r="M12" s="6">
        <v>58</v>
      </c>
      <c r="N12" s="6">
        <v>59</v>
      </c>
      <c r="O12" s="10">
        <f t="shared" ref="O12:P12" si="9">IF(ROW(O10)&gt;$L$2,"",INDEX($D:$D,M$2+ROW(O10)))</f>
        <v>1</v>
      </c>
      <c r="P12" s="10">
        <f t="shared" si="9"/>
        <v>1</v>
      </c>
      <c r="U12" s="18">
        <f t="shared" si="0"/>
        <v>172</v>
      </c>
      <c r="V12" s="18" t="s">
        <v>20</v>
      </c>
    </row>
    <row r="13" spans="1:22" x14ac:dyDescent="0.25">
      <c r="A13">
        <v>12</v>
      </c>
      <c r="B13">
        <v>1</v>
      </c>
      <c r="D13">
        <v>1</v>
      </c>
      <c r="E13" s="13"/>
      <c r="F13">
        <v>13</v>
      </c>
      <c r="G13">
        <v>3</v>
      </c>
      <c r="H13">
        <v>110</v>
      </c>
      <c r="O13" s="10">
        <f t="shared" ref="O13:P13" si="10">IF(ROW(O11)&gt;$L$2,"",INDEX($D:$D,M$2+ROW(O11)))</f>
        <v>3</v>
      </c>
      <c r="P13" s="10">
        <f t="shared" si="10"/>
        <v>3</v>
      </c>
      <c r="U13" s="18">
        <f t="shared" si="0"/>
        <v>13</v>
      </c>
      <c r="V13" s="18" t="s">
        <v>21</v>
      </c>
    </row>
    <row r="14" spans="1:22" x14ac:dyDescent="0.25">
      <c r="A14">
        <v>13</v>
      </c>
      <c r="B14">
        <v>3</v>
      </c>
      <c r="D14">
        <v>3</v>
      </c>
      <c r="E14" s="13"/>
      <c r="F14">
        <v>14</v>
      </c>
      <c r="G14">
        <v>1</v>
      </c>
      <c r="H14">
        <v>111</v>
      </c>
      <c r="O14" s="10">
        <f t="shared" ref="O14:P14" si="11">IF(ROW(O12)&gt;$L$2,"",INDEX($D:$D,M$2+ROW(O12)))</f>
        <v>1</v>
      </c>
      <c r="P14" s="10">
        <f t="shared" si="11"/>
        <v>1</v>
      </c>
      <c r="U14" s="18">
        <f t="shared" si="0"/>
        <v>17</v>
      </c>
      <c r="V14" s="18" t="s">
        <v>22</v>
      </c>
    </row>
    <row r="15" spans="1:22" x14ac:dyDescent="0.25">
      <c r="A15">
        <v>14</v>
      </c>
      <c r="B15">
        <v>1</v>
      </c>
      <c r="D15">
        <v>1</v>
      </c>
      <c r="E15" s="13"/>
      <c r="O15" s="10" t="str">
        <f t="shared" ref="O15:P15" si="12">IF(ROW(O13)&gt;$L$2,"",INDEX($D:$D,M$2+ROW(O13)))</f>
        <v/>
      </c>
      <c r="P15" s="10" t="str">
        <f t="shared" si="12"/>
        <v/>
      </c>
      <c r="U15" s="11">
        <f>SUM(U11:U14)</f>
        <v>360</v>
      </c>
    </row>
    <row r="16" spans="1:22" x14ac:dyDescent="0.25">
      <c r="D16">
        <v>3</v>
      </c>
      <c r="O16" s="10" t="str">
        <f t="shared" ref="O16:P16" si="13">IF(ROW(O14)&gt;$L$2,"",INDEX($D:$D,M$2+ROW(O14)))</f>
        <v/>
      </c>
      <c r="P16" s="10" t="str">
        <f t="shared" si="13"/>
        <v/>
      </c>
      <c r="U16" s="11"/>
    </row>
    <row r="17" spans="4:16" x14ac:dyDescent="0.25">
      <c r="D17">
        <v>2</v>
      </c>
      <c r="O17" s="10" t="str">
        <f t="shared" ref="O17:P17" si="14">IF(ROW(O15)&gt;$L$2,"",INDEX($D:$D,M$2+ROW(O15)))</f>
        <v/>
      </c>
      <c r="P17" s="10" t="str">
        <f t="shared" si="14"/>
        <v/>
      </c>
    </row>
    <row r="18" spans="4:16" x14ac:dyDescent="0.25">
      <c r="D18">
        <v>2</v>
      </c>
      <c r="O18" s="10" t="str">
        <f t="shared" ref="O18:P18" si="15">IF(ROW(O16)&gt;$L$2,"",INDEX($D:$D,M$2+ROW(O16)))</f>
        <v/>
      </c>
      <c r="P18" s="10" t="str">
        <f t="shared" si="15"/>
        <v/>
      </c>
    </row>
    <row r="19" spans="4:16" x14ac:dyDescent="0.25">
      <c r="D19">
        <v>1</v>
      </c>
      <c r="O19" s="10" t="str">
        <f t="shared" ref="O19:P19" si="16">IF(ROW(O17)&gt;$L$2,"",INDEX($D:$D,M$2+ROW(O17)))</f>
        <v/>
      </c>
      <c r="P19" s="10" t="str">
        <f t="shared" si="16"/>
        <v/>
      </c>
    </row>
    <row r="20" spans="4:16" x14ac:dyDescent="0.25">
      <c r="D20">
        <v>3</v>
      </c>
      <c r="O20" s="10" t="str">
        <f t="shared" ref="O20:P20" si="17">IF(ROW(O18)&gt;$L$2,"",INDEX($D:$D,M$2+ROW(O18)))</f>
        <v/>
      </c>
      <c r="P20" s="10" t="str">
        <f t="shared" si="17"/>
        <v/>
      </c>
    </row>
    <row r="21" spans="4:16" x14ac:dyDescent="0.25">
      <c r="D21">
        <v>3</v>
      </c>
      <c r="O21" s="10" t="str">
        <f t="shared" ref="O21:P21" si="18">IF(ROW(O19)&gt;$L$2,"",INDEX($D:$D,M$2+ROW(O19)))</f>
        <v/>
      </c>
      <c r="P21" s="10" t="str">
        <f t="shared" si="18"/>
        <v/>
      </c>
    </row>
    <row r="22" spans="4:16" x14ac:dyDescent="0.25">
      <c r="D22">
        <v>1</v>
      </c>
      <c r="O22" s="10" t="str">
        <f t="shared" ref="O22:P22" si="19">IF(ROW(O20)&gt;$L$2,"",INDEX($D:$D,M$2+ROW(O20)))</f>
        <v/>
      </c>
      <c r="P22" s="10" t="str">
        <f t="shared" si="19"/>
        <v/>
      </c>
    </row>
    <row r="23" spans="4:16" x14ac:dyDescent="0.25">
      <c r="D23">
        <v>2</v>
      </c>
      <c r="O23" s="10" t="str">
        <f t="shared" ref="O23:P23" si="20">IF(ROW(O21)&gt;$L$2,"",INDEX($D:$D,M$2+ROW(O21)))</f>
        <v/>
      </c>
      <c r="P23" s="10" t="str">
        <f t="shared" si="20"/>
        <v/>
      </c>
    </row>
    <row r="24" spans="4:16" x14ac:dyDescent="0.25">
      <c r="D24">
        <v>2</v>
      </c>
    </row>
    <row r="25" spans="4:16" x14ac:dyDescent="0.25">
      <c r="D25">
        <v>2</v>
      </c>
    </row>
    <row r="26" spans="4:16" x14ac:dyDescent="0.25">
      <c r="D26">
        <v>2</v>
      </c>
    </row>
    <row r="27" spans="4:16" x14ac:dyDescent="0.25">
      <c r="D27">
        <v>1</v>
      </c>
    </row>
    <row r="28" spans="4:16" x14ac:dyDescent="0.25">
      <c r="D28">
        <v>2</v>
      </c>
    </row>
    <row r="29" spans="4:16" x14ac:dyDescent="0.25">
      <c r="D29">
        <v>3</v>
      </c>
    </row>
    <row r="30" spans="4:16" x14ac:dyDescent="0.25">
      <c r="D30">
        <v>3</v>
      </c>
    </row>
    <row r="31" spans="4:16" x14ac:dyDescent="0.25">
      <c r="D31">
        <v>2</v>
      </c>
    </row>
    <row r="32" spans="4:16" x14ac:dyDescent="0.25">
      <c r="D32">
        <v>3</v>
      </c>
    </row>
    <row r="33" spans="4:4" x14ac:dyDescent="0.25">
      <c r="D33">
        <v>3</v>
      </c>
    </row>
    <row r="34" spans="4:4" x14ac:dyDescent="0.25">
      <c r="D34">
        <v>1</v>
      </c>
    </row>
    <row r="35" spans="4:4" x14ac:dyDescent="0.25">
      <c r="D35">
        <v>3</v>
      </c>
    </row>
    <row r="36" spans="4:4" x14ac:dyDescent="0.25">
      <c r="D36">
        <v>1</v>
      </c>
    </row>
    <row r="37" spans="4:4" x14ac:dyDescent="0.25">
      <c r="D37">
        <v>3</v>
      </c>
    </row>
    <row r="38" spans="4:4" x14ac:dyDescent="0.25">
      <c r="D38">
        <v>3</v>
      </c>
    </row>
    <row r="39" spans="4:4" x14ac:dyDescent="0.25">
      <c r="D39">
        <v>3</v>
      </c>
    </row>
    <row r="40" spans="4:4" x14ac:dyDescent="0.25">
      <c r="D40">
        <v>1</v>
      </c>
    </row>
    <row r="41" spans="4:4" x14ac:dyDescent="0.25">
      <c r="D41">
        <v>2</v>
      </c>
    </row>
    <row r="42" spans="4:4" x14ac:dyDescent="0.25">
      <c r="D42">
        <v>1</v>
      </c>
    </row>
    <row r="43" spans="4:4" x14ac:dyDescent="0.25">
      <c r="D43">
        <v>2</v>
      </c>
    </row>
    <row r="44" spans="4:4" x14ac:dyDescent="0.25">
      <c r="D44">
        <v>1</v>
      </c>
    </row>
    <row r="45" spans="4:4" x14ac:dyDescent="0.25">
      <c r="D45">
        <v>2</v>
      </c>
    </row>
    <row r="46" spans="4:4" x14ac:dyDescent="0.25">
      <c r="D46">
        <v>3</v>
      </c>
    </row>
    <row r="47" spans="4:4" x14ac:dyDescent="0.25">
      <c r="D47">
        <v>2</v>
      </c>
    </row>
    <row r="48" spans="4:4" x14ac:dyDescent="0.25">
      <c r="D48">
        <v>3</v>
      </c>
    </row>
    <row r="49" spans="4:4" x14ac:dyDescent="0.25">
      <c r="D49">
        <v>1</v>
      </c>
    </row>
    <row r="50" spans="4:4" x14ac:dyDescent="0.25">
      <c r="D50">
        <v>2</v>
      </c>
    </row>
    <row r="51" spans="4:4" x14ac:dyDescent="0.25">
      <c r="D51">
        <v>2</v>
      </c>
    </row>
    <row r="52" spans="4:4" x14ac:dyDescent="0.25">
      <c r="D52">
        <v>1</v>
      </c>
    </row>
    <row r="53" spans="4:4" x14ac:dyDescent="0.25">
      <c r="D53">
        <v>2</v>
      </c>
    </row>
    <row r="54" spans="4:4" x14ac:dyDescent="0.25">
      <c r="D54">
        <v>1</v>
      </c>
    </row>
    <row r="55" spans="4:4" x14ac:dyDescent="0.25">
      <c r="D55">
        <v>3</v>
      </c>
    </row>
    <row r="56" spans="4:4" x14ac:dyDescent="0.25">
      <c r="D56">
        <v>2</v>
      </c>
    </row>
    <row r="57" spans="4:4" x14ac:dyDescent="0.25">
      <c r="D57">
        <v>1</v>
      </c>
    </row>
    <row r="58" spans="4:4" x14ac:dyDescent="0.25">
      <c r="D58">
        <v>3</v>
      </c>
    </row>
    <row r="59" spans="4:4" x14ac:dyDescent="0.25">
      <c r="D59">
        <v>1</v>
      </c>
    </row>
    <row r="60" spans="4:4" x14ac:dyDescent="0.25">
      <c r="D60">
        <v>1</v>
      </c>
    </row>
    <row r="61" spans="4:4" x14ac:dyDescent="0.25">
      <c r="D61">
        <v>1</v>
      </c>
    </row>
    <row r="62" spans="4:4" x14ac:dyDescent="0.25">
      <c r="D62">
        <v>1</v>
      </c>
    </row>
    <row r="63" spans="4:4" x14ac:dyDescent="0.25">
      <c r="D63">
        <v>1</v>
      </c>
    </row>
    <row r="64" spans="4:4" x14ac:dyDescent="0.25">
      <c r="D64">
        <v>2</v>
      </c>
    </row>
    <row r="65" spans="4:5" x14ac:dyDescent="0.25">
      <c r="D65">
        <v>2</v>
      </c>
    </row>
    <row r="66" spans="4:5" x14ac:dyDescent="0.25">
      <c r="D66">
        <v>3</v>
      </c>
      <c r="E66" s="14"/>
    </row>
    <row r="67" spans="4:5" x14ac:dyDescent="0.25">
      <c r="D67">
        <v>2</v>
      </c>
      <c r="E67" s="14"/>
    </row>
    <row r="68" spans="4:5" x14ac:dyDescent="0.25">
      <c r="D68">
        <v>2</v>
      </c>
      <c r="E68" s="14"/>
    </row>
    <row r="69" spans="4:5" x14ac:dyDescent="0.25">
      <c r="D69">
        <v>3</v>
      </c>
      <c r="E69" s="14"/>
    </row>
    <row r="70" spans="4:5" x14ac:dyDescent="0.25">
      <c r="D70">
        <v>3</v>
      </c>
      <c r="E70" s="14"/>
    </row>
    <row r="71" spans="4:5" x14ac:dyDescent="0.25">
      <c r="D71">
        <v>1</v>
      </c>
      <c r="E71" s="14"/>
    </row>
    <row r="72" spans="4:5" x14ac:dyDescent="0.25">
      <c r="D72">
        <v>3</v>
      </c>
    </row>
    <row r="73" spans="4:5" x14ac:dyDescent="0.25">
      <c r="D73">
        <v>2</v>
      </c>
    </row>
    <row r="74" spans="4:5" x14ac:dyDescent="0.25">
      <c r="D74">
        <v>1</v>
      </c>
    </row>
    <row r="75" spans="4:5" x14ac:dyDescent="0.25">
      <c r="D75">
        <v>1</v>
      </c>
    </row>
    <row r="76" spans="4:5" x14ac:dyDescent="0.25">
      <c r="D76">
        <v>3</v>
      </c>
    </row>
    <row r="77" spans="4:5" x14ac:dyDescent="0.25">
      <c r="D77">
        <v>1</v>
      </c>
    </row>
    <row r="78" spans="4:5" x14ac:dyDescent="0.25">
      <c r="D78">
        <v>1</v>
      </c>
    </row>
    <row r="79" spans="4:5" x14ac:dyDescent="0.25">
      <c r="D79">
        <v>1</v>
      </c>
    </row>
    <row r="80" spans="4:5" x14ac:dyDescent="0.25">
      <c r="D80">
        <v>3</v>
      </c>
    </row>
    <row r="81" spans="4:5" x14ac:dyDescent="0.25">
      <c r="D81">
        <v>3</v>
      </c>
      <c r="E81" s="14"/>
    </row>
    <row r="82" spans="4:5" x14ac:dyDescent="0.25">
      <c r="D82">
        <v>2</v>
      </c>
      <c r="E82" s="14"/>
    </row>
    <row r="83" spans="4:5" x14ac:dyDescent="0.25">
      <c r="D83">
        <v>2</v>
      </c>
      <c r="E83" s="14"/>
    </row>
    <row r="84" spans="4:5" x14ac:dyDescent="0.25">
      <c r="D84">
        <v>3</v>
      </c>
      <c r="E84" s="14"/>
    </row>
    <row r="85" spans="4:5" x14ac:dyDescent="0.25">
      <c r="D85">
        <v>3</v>
      </c>
      <c r="E85" s="14"/>
    </row>
    <row r="86" spans="4:5" x14ac:dyDescent="0.25">
      <c r="D86">
        <v>1</v>
      </c>
      <c r="E86" s="14"/>
    </row>
    <row r="87" spans="4:5" x14ac:dyDescent="0.25">
      <c r="D87">
        <v>2</v>
      </c>
    </row>
    <row r="88" spans="4:5" x14ac:dyDescent="0.25">
      <c r="D88">
        <v>3</v>
      </c>
    </row>
    <row r="89" spans="4:5" x14ac:dyDescent="0.25">
      <c r="D89">
        <v>2</v>
      </c>
    </row>
    <row r="90" spans="4:5" x14ac:dyDescent="0.25">
      <c r="D90">
        <v>3</v>
      </c>
    </row>
    <row r="91" spans="4:5" x14ac:dyDescent="0.25">
      <c r="D91">
        <v>2</v>
      </c>
    </row>
    <row r="92" spans="4:5" x14ac:dyDescent="0.25">
      <c r="D92">
        <v>2</v>
      </c>
    </row>
    <row r="93" spans="4:5" x14ac:dyDescent="0.25">
      <c r="D93">
        <v>2</v>
      </c>
    </row>
    <row r="94" spans="4:5" x14ac:dyDescent="0.25">
      <c r="D94">
        <v>3</v>
      </c>
    </row>
    <row r="95" spans="4:5" x14ac:dyDescent="0.25">
      <c r="D95">
        <v>1</v>
      </c>
    </row>
    <row r="96" spans="4:5" x14ac:dyDescent="0.25">
      <c r="D96">
        <v>1</v>
      </c>
    </row>
    <row r="97" spans="4:5" x14ac:dyDescent="0.25">
      <c r="D97">
        <v>2</v>
      </c>
    </row>
    <row r="98" spans="4:5" x14ac:dyDescent="0.25">
      <c r="D98">
        <v>3</v>
      </c>
    </row>
    <row r="99" spans="4:5" x14ac:dyDescent="0.25">
      <c r="D99">
        <v>1</v>
      </c>
    </row>
    <row r="100" spans="4:5" x14ac:dyDescent="0.25">
      <c r="D100">
        <v>3</v>
      </c>
    </row>
    <row r="101" spans="4:5" x14ac:dyDescent="0.25">
      <c r="D101">
        <v>1</v>
      </c>
    </row>
    <row r="102" spans="4:5" x14ac:dyDescent="0.25">
      <c r="D102">
        <v>1</v>
      </c>
      <c r="E102" s="13"/>
    </row>
    <row r="103" spans="4:5" x14ac:dyDescent="0.25">
      <c r="D103">
        <v>3</v>
      </c>
      <c r="E103" s="13"/>
    </row>
    <row r="104" spans="4:5" x14ac:dyDescent="0.25">
      <c r="D104">
        <v>3</v>
      </c>
      <c r="E104" s="13"/>
    </row>
    <row r="105" spans="4:5" x14ac:dyDescent="0.25">
      <c r="D105">
        <v>1</v>
      </c>
      <c r="E105" s="13"/>
    </row>
    <row r="106" spans="4:5" x14ac:dyDescent="0.25">
      <c r="D106">
        <v>2</v>
      </c>
      <c r="E106" s="13"/>
    </row>
    <row r="107" spans="4:5" x14ac:dyDescent="0.25">
      <c r="D107">
        <v>1</v>
      </c>
      <c r="E107" s="13"/>
    </row>
    <row r="108" spans="4:5" x14ac:dyDescent="0.25">
      <c r="D108">
        <v>1</v>
      </c>
      <c r="E108" s="13"/>
    </row>
    <row r="109" spans="4:5" x14ac:dyDescent="0.25">
      <c r="D109">
        <v>1</v>
      </c>
      <c r="E109" s="13"/>
    </row>
    <row r="110" spans="4:5" x14ac:dyDescent="0.25">
      <c r="D110">
        <v>2</v>
      </c>
      <c r="E110" s="13"/>
    </row>
    <row r="111" spans="4:5" x14ac:dyDescent="0.25">
      <c r="D111">
        <v>1</v>
      </c>
      <c r="E111" s="13"/>
    </row>
    <row r="112" spans="4:5" x14ac:dyDescent="0.25">
      <c r="D112">
        <v>3</v>
      </c>
      <c r="E112" s="13"/>
    </row>
    <row r="113" spans="4:5" x14ac:dyDescent="0.25">
      <c r="D113">
        <v>1</v>
      </c>
      <c r="E113" s="13"/>
    </row>
  </sheetData>
  <mergeCells count="2">
    <mergeCell ref="O1:P1"/>
    <mergeCell ref="O2:P2"/>
  </mergeCells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E6CF35-E92C-4385-840D-4955C0C8F1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Zhikharev,Aleksandr,TIMASHEVSK,Supply Chain</dc:creator>
  <cp:lastModifiedBy>Белых Сергей Алексеевич</cp:lastModifiedBy>
  <dcterms:created xsi:type="dcterms:W3CDTF">2020-09-18T11:44:01Z</dcterms:created>
  <dcterms:modified xsi:type="dcterms:W3CDTF">2020-10-13T09:57:03Z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Aleksandr.Zhikharev@ru.nestle.com</vt:lpwstr>
  </property>
  <property fmtid="{D5CDD505-2E9C-101B-9397-08002B2CF9AE}" pid="5" name="MSIP_Label_1ada0a2f-b917-4d51-b0d0-d418a10c8b23_SetDate">
    <vt:lpwstr>2020-09-18T11:48:01.5432937Z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e163f276-ea3c-4238-a863-cbbbb0876814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</Properties>
</file>