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J3" i="1" l="1"/>
  <c r="I3" i="1"/>
  <c r="J12" i="1"/>
  <c r="J5" i="1"/>
  <c r="J6" i="1"/>
  <c r="J8" i="1"/>
  <c r="J9" i="1"/>
  <c r="J11" i="1"/>
  <c r="C4" i="1"/>
  <c r="D4" i="1" s="1"/>
  <c r="C5" i="1"/>
  <c r="D5" i="1" s="1"/>
  <c r="C6" i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D6" i="1"/>
  <c r="C3" i="1"/>
  <c r="J4" i="1" l="1"/>
  <c r="J7" i="1"/>
  <c r="J10" i="1"/>
  <c r="E3" i="1"/>
  <c r="D3" i="1"/>
  <c r="E12" i="1"/>
  <c r="E11" i="1"/>
  <c r="E7" i="1"/>
  <c r="E4" i="1"/>
  <c r="E9" i="1"/>
  <c r="E6" i="1"/>
  <c r="E5" i="1"/>
  <c r="E10" i="1"/>
  <c r="E8" i="1"/>
  <c r="E2" i="1" l="1"/>
  <c r="J2" i="1" l="1"/>
</calcChain>
</file>

<file path=xl/sharedStrings.xml><?xml version="1.0" encoding="utf-8"?>
<sst xmlns="http://schemas.openxmlformats.org/spreadsheetml/2006/main" count="9" uniqueCount="9">
  <si>
    <t>Точка</t>
  </si>
  <si>
    <t>Продажи</t>
  </si>
  <si>
    <t>Выплаты Эталон</t>
  </si>
  <si>
    <t>% Эталон</t>
  </si>
  <si>
    <t>Редакция %</t>
  </si>
  <si>
    <t>Итого</t>
  </si>
  <si>
    <t>Доля ЗП в общей сумме ФОТ</t>
  </si>
  <si>
    <t>Редакция Суммы</t>
  </si>
  <si>
    <t>Расчет НЕ ТРОГАЙТЕ!!!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</si>
</sst>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4" fontId="0" fillId="0" borderId="0" xfId="0" applyNumberFormat="1"/>
    <xf numFmtId="9" fontId="0" fillId="0" borderId="0" xfId="0" applyNumberFormat="1"/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vertical="center"/>
    </xf>
    <xf numFmtId="0" fontId="0" fillId="2" borderId="0" xfId="0" applyFill="1" applyAlignment="1">
      <alignment vertical="center"/>
    </xf>
    <xf numFmtId="9" fontId="0" fillId="0" borderId="0" xfId="1" applyFont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M5" sqref="M5"/>
    </sheetView>
  </sheetViews>
  <sheetFormatPr defaultRowHeight="14.5" x14ac:dyDescent="0.35"/>
  <cols>
    <col min="2" max="2" width="11.1796875" bestFit="1" customWidth="1"/>
    <col min="3" max="3" width="15.08984375" bestFit="1" customWidth="1"/>
    <col min="4" max="4" width="8.81640625" bestFit="1" customWidth="1"/>
    <col min="5" max="5" width="9.7265625" bestFit="1" customWidth="1"/>
    <col min="6" max="6" width="16.6328125" bestFit="1" customWidth="1"/>
    <col min="7" max="7" width="10.81640625" bestFit="1" customWidth="1"/>
    <col min="8" max="8" width="10.81640625" customWidth="1"/>
    <col min="9" max="9" width="8.7265625" style="3"/>
    <col min="10" max="10" width="10.36328125" style="1" customWidth="1"/>
  </cols>
  <sheetData>
    <row r="1" spans="1:11" ht="58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6</v>
      </c>
      <c r="F1" s="7" t="s">
        <v>7</v>
      </c>
      <c r="G1" s="7" t="s">
        <v>4</v>
      </c>
      <c r="H1" s="8" t="s">
        <v>8</v>
      </c>
      <c r="I1" s="8"/>
      <c r="J1" s="9" t="s">
        <v>5</v>
      </c>
      <c r="K1" s="6"/>
    </row>
    <row r="2" spans="1:11" x14ac:dyDescent="0.35">
      <c r="C2" s="2">
        <v>0.05</v>
      </c>
      <c r="D2" s="2"/>
      <c r="E2" s="2">
        <f>C2*SUM($E$3:$E$12)</f>
        <v>0.05</v>
      </c>
      <c r="F2" s="2"/>
      <c r="G2" s="2"/>
      <c r="H2" s="2"/>
      <c r="J2" s="3">
        <f>SUM(J3:J12)/SUM($B$3:$B$12)</f>
        <v>4.9999999999999996E-2</v>
      </c>
    </row>
    <row r="3" spans="1:11" x14ac:dyDescent="0.35">
      <c r="A3">
        <v>1</v>
      </c>
      <c r="B3" s="1">
        <v>1400897</v>
      </c>
      <c r="C3">
        <f>B3*$C$2</f>
        <v>70044.850000000006</v>
      </c>
      <c r="D3" s="3">
        <f>C3/B3</f>
        <v>0.05</v>
      </c>
      <c r="E3" s="3">
        <f t="shared" ref="E3:E12" si="0">C3/SUM($C$3:$C$12)</f>
        <v>0.12778272821497755</v>
      </c>
      <c r="G3" s="3"/>
      <c r="H3" s="1">
        <f>IF(ISBLANK(F3),G3*B3,F3)</f>
        <v>0</v>
      </c>
      <c r="I3" s="3">
        <f>IF(ISBLANK(H3),"",H3/SUM($C$3:$C$12))</f>
        <v>0</v>
      </c>
      <c r="J3" s="1">
        <f>IF(AND(ISBLANK(F3),ISBLANK(G3)),E3/(1-SUMIFS($E$3:$E$12,$I$3:$I$12,"&gt;0"))*(100%-SUM($I$3:$I$12))*SUM($C$3:$C$12),H3)</f>
        <v>72997.150103071224</v>
      </c>
      <c r="K3" s="3"/>
    </row>
    <row r="4" spans="1:11" x14ac:dyDescent="0.35">
      <c r="A4">
        <v>2</v>
      </c>
      <c r="B4" s="1">
        <v>779292</v>
      </c>
      <c r="C4">
        <f t="shared" ref="C4:C12" si="1">B4*$C$2</f>
        <v>38964.6</v>
      </c>
      <c r="D4" s="3">
        <f t="shared" ref="D4:D12" si="2">C4/B4</f>
        <v>4.9999999999999996E-2</v>
      </c>
      <c r="E4" s="3">
        <f t="shared" si="0"/>
        <v>7.1083068802421781E-2</v>
      </c>
      <c r="G4" s="3"/>
      <c r="H4" s="1">
        <f t="shared" ref="H4:H12" si="3">IF(ISBLANK(F4),G4*B4,F4)</f>
        <v>0</v>
      </c>
      <c r="I4" s="3">
        <f t="shared" ref="I4:I12" si="4">IF(ISBLANK(H4),"",H4/SUM($C$3:$C$12))</f>
        <v>0</v>
      </c>
      <c r="J4" s="1">
        <f t="shared" ref="J4:J12" si="5">IF(AND(ISBLANK(F4),ISBLANK(G4)),E4/(1-SUMIFS($E$3:$E$12,$I$3:$I$12,"&gt;0"))*(100%-SUM($I$3:$I$12))*SUM($C$3:$C$12),H4)</f>
        <v>40606.907644261177</v>
      </c>
      <c r="K4" s="3"/>
    </row>
    <row r="5" spans="1:11" x14ac:dyDescent="0.35">
      <c r="A5">
        <v>3</v>
      </c>
      <c r="B5" s="1">
        <v>979712</v>
      </c>
      <c r="C5">
        <f t="shared" si="1"/>
        <v>48985.600000000006</v>
      </c>
      <c r="D5" s="3">
        <f t="shared" si="2"/>
        <v>0.05</v>
      </c>
      <c r="E5" s="3">
        <f t="shared" si="0"/>
        <v>8.9364365991898106E-2</v>
      </c>
      <c r="G5" s="3"/>
      <c r="H5" s="1">
        <f t="shared" si="3"/>
        <v>0</v>
      </c>
      <c r="I5" s="3">
        <f t="shared" si="4"/>
        <v>0</v>
      </c>
      <c r="J5" s="1">
        <f t="shared" si="5"/>
        <v>51050.279871953542</v>
      </c>
      <c r="K5" s="3"/>
    </row>
    <row r="6" spans="1:11" x14ac:dyDescent="0.35">
      <c r="A6">
        <v>4</v>
      </c>
      <c r="B6" s="1">
        <v>1500250</v>
      </c>
      <c r="C6">
        <f t="shared" si="1"/>
        <v>75012.5</v>
      </c>
      <c r="D6" s="3">
        <f t="shared" si="2"/>
        <v>0.05</v>
      </c>
      <c r="E6" s="3">
        <f t="shared" si="0"/>
        <v>0.13684520561077654</v>
      </c>
      <c r="G6" s="3"/>
      <c r="H6" s="1">
        <f t="shared" si="3"/>
        <v>0</v>
      </c>
      <c r="I6" s="3">
        <f t="shared" si="4"/>
        <v>0</v>
      </c>
      <c r="J6" s="1">
        <f t="shared" si="5"/>
        <v>78174.180144673403</v>
      </c>
      <c r="K6" s="3"/>
    </row>
    <row r="7" spans="1:11" x14ac:dyDescent="0.35">
      <c r="A7">
        <v>5</v>
      </c>
      <c r="B7" s="1">
        <v>635304</v>
      </c>
      <c r="C7">
        <f t="shared" si="1"/>
        <v>31765.200000000001</v>
      </c>
      <c r="D7" s="3">
        <f t="shared" si="2"/>
        <v>0.05</v>
      </c>
      <c r="E7" s="3">
        <f t="shared" si="0"/>
        <v>5.7949212801432282E-2</v>
      </c>
      <c r="F7">
        <v>10000</v>
      </c>
      <c r="G7" s="3">
        <v>2.5000000000000001E-2</v>
      </c>
      <c r="H7" s="1">
        <f t="shared" si="3"/>
        <v>10000</v>
      </c>
      <c r="I7" s="3">
        <f t="shared" si="4"/>
        <v>1.8242986916950716E-2</v>
      </c>
      <c r="J7" s="1">
        <f t="shared" si="5"/>
        <v>10000</v>
      </c>
      <c r="K7" s="3"/>
    </row>
    <row r="8" spans="1:11" x14ac:dyDescent="0.35">
      <c r="A8">
        <v>6</v>
      </c>
      <c r="B8" s="1">
        <v>779118</v>
      </c>
      <c r="C8">
        <f t="shared" si="1"/>
        <v>38955.9</v>
      </c>
      <c r="D8" s="3">
        <f t="shared" si="2"/>
        <v>0.05</v>
      </c>
      <c r="E8" s="3">
        <f t="shared" si="0"/>
        <v>7.106719740380403E-2</v>
      </c>
      <c r="G8" s="3"/>
      <c r="H8" s="1">
        <f t="shared" si="3"/>
        <v>0</v>
      </c>
      <c r="I8" s="3">
        <f t="shared" si="4"/>
        <v>0</v>
      </c>
      <c r="J8" s="1">
        <f t="shared" si="5"/>
        <v>40597.840950480029</v>
      </c>
      <c r="K8" s="3"/>
    </row>
    <row r="9" spans="1:11" x14ac:dyDescent="0.35">
      <c r="A9">
        <v>7</v>
      </c>
      <c r="B9" s="1">
        <v>1642301</v>
      </c>
      <c r="C9">
        <f t="shared" si="1"/>
        <v>82115.05</v>
      </c>
      <c r="D9" s="3">
        <f t="shared" si="2"/>
        <v>0.05</v>
      </c>
      <c r="E9" s="3">
        <f t="shared" si="0"/>
        <v>0.14980237828347537</v>
      </c>
      <c r="G9" s="3"/>
      <c r="H9" s="1">
        <f t="shared" si="3"/>
        <v>0</v>
      </c>
      <c r="I9" s="3">
        <f t="shared" si="4"/>
        <v>0</v>
      </c>
      <c r="J9" s="1">
        <f t="shared" si="5"/>
        <v>85576.093468273481</v>
      </c>
      <c r="K9" s="3"/>
    </row>
    <row r="10" spans="1:11" x14ac:dyDescent="0.35">
      <c r="A10">
        <v>8</v>
      </c>
      <c r="B10" s="1">
        <v>890032</v>
      </c>
      <c r="C10">
        <f t="shared" si="1"/>
        <v>44501.600000000006</v>
      </c>
      <c r="D10" s="3">
        <f t="shared" si="2"/>
        <v>5.000000000000001E-2</v>
      </c>
      <c r="E10" s="3">
        <f t="shared" si="0"/>
        <v>8.1184210658337405E-2</v>
      </c>
      <c r="G10" s="3"/>
      <c r="H10" s="1">
        <f t="shared" si="3"/>
        <v>0</v>
      </c>
      <c r="I10" s="3">
        <f t="shared" si="4"/>
        <v>0</v>
      </c>
      <c r="J10" s="1">
        <f t="shared" si="5"/>
        <v>46377.285054173626</v>
      </c>
      <c r="K10" s="3"/>
    </row>
    <row r="11" spans="1:11" x14ac:dyDescent="0.35">
      <c r="A11">
        <v>9</v>
      </c>
      <c r="B11" s="1">
        <v>1584121</v>
      </c>
      <c r="C11">
        <f t="shared" si="1"/>
        <v>79206.05</v>
      </c>
      <c r="D11" s="3">
        <f t="shared" si="2"/>
        <v>0.05</v>
      </c>
      <c r="E11" s="3">
        <f t="shared" si="0"/>
        <v>0.14449549338933443</v>
      </c>
      <c r="G11" s="3"/>
      <c r="H11" s="1">
        <f t="shared" si="3"/>
        <v>0</v>
      </c>
      <c r="I11" s="3">
        <f t="shared" si="4"/>
        <v>0</v>
      </c>
      <c r="J11" s="1">
        <f t="shared" si="5"/>
        <v>82544.48286949523</v>
      </c>
      <c r="K11" s="3"/>
    </row>
    <row r="12" spans="1:11" x14ac:dyDescent="0.35">
      <c r="A12">
        <v>10</v>
      </c>
      <c r="B12" s="1">
        <v>772090</v>
      </c>
      <c r="C12">
        <f t="shared" si="1"/>
        <v>38604.5</v>
      </c>
      <c r="D12" s="3">
        <f t="shared" si="2"/>
        <v>0.05</v>
      </c>
      <c r="E12" s="3">
        <f t="shared" si="0"/>
        <v>7.0426138843542388E-2</v>
      </c>
      <c r="G12" s="3"/>
      <c r="H12" s="1">
        <f t="shared" si="3"/>
        <v>0</v>
      </c>
      <c r="I12" s="3">
        <f t="shared" si="4"/>
        <v>0</v>
      </c>
      <c r="J12" s="1">
        <f t="shared" si="5"/>
        <v>40231.62989361833</v>
      </c>
      <c r="K12" s="3"/>
    </row>
  </sheetData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2020-09-28T05:30:02Z</dcterms:modified>
</cp:coreProperties>
</file>