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240" yWindow="165" windowWidth="20115" windowHeight="844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Ошибки" sheetId="10" r:id="rId10"/>
  </sheets>
  <calcPr calcId="152511"/>
</workbook>
</file>

<file path=xl/calcChain.xml><?xml version="1.0" encoding="utf-8"?>
<calcChain xmlns="http://schemas.openxmlformats.org/spreadsheetml/2006/main">
  <c r="S5" i="2" l="1"/>
  <c r="S6" i="2"/>
  <c r="S7" i="2"/>
  <c r="S8" i="2"/>
  <c r="P5" i="2"/>
  <c r="P6" i="2"/>
  <c r="P7" i="2"/>
  <c r="P8" i="2"/>
  <c r="P3" i="2"/>
  <c r="M6" i="2" l="1"/>
  <c r="N6" i="2"/>
  <c r="M7" i="2"/>
  <c r="N7" i="2"/>
  <c r="M8" i="2"/>
  <c r="N8" i="2"/>
  <c r="N5" i="2"/>
  <c r="M5" i="2"/>
  <c r="B29" i="2"/>
  <c r="B28" i="2"/>
  <c r="B27" i="2"/>
  <c r="B26" i="2"/>
  <c r="B25" i="2"/>
  <c r="B24" i="2"/>
  <c r="B23" i="2"/>
  <c r="B22" i="2"/>
  <c r="B21" i="2"/>
  <c r="B7" i="2"/>
  <c r="B20" i="2"/>
  <c r="B19" i="2"/>
  <c r="B18" i="2"/>
  <c r="B17" i="2"/>
  <c r="B16" i="2"/>
  <c r="B15" i="2"/>
  <c r="B14" i="2"/>
  <c r="B13" i="2"/>
  <c r="B12" i="2"/>
  <c r="B11" i="2"/>
  <c r="B10" i="2"/>
  <c r="B8" i="2"/>
  <c r="B6" i="2"/>
  <c r="B9" i="2"/>
  <c r="B5" i="2" l="1"/>
</calcChain>
</file>

<file path=xl/sharedStrings.xml><?xml version="1.0" encoding="utf-8"?>
<sst xmlns="http://schemas.openxmlformats.org/spreadsheetml/2006/main" count="63" uniqueCount="53">
  <si>
    <t>Фамилия. Имя</t>
  </si>
  <si>
    <t>Участник</t>
  </si>
  <si>
    <t>Ст.</t>
  </si>
  <si>
    <t>водителя,</t>
  </si>
  <si>
    <t>(заявитель)</t>
  </si>
  <si>
    <t>№</t>
  </si>
  <si>
    <t>город</t>
  </si>
  <si>
    <t>Волков Александр</t>
  </si>
  <si>
    <t>Волков А., Чита</t>
  </si>
  <si>
    <t>Железняк Евгений</t>
  </si>
  <si>
    <t>Железняк Е., Чита</t>
  </si>
  <si>
    <t>Пещерский Александр</t>
  </si>
  <si>
    <t>Пещерский А., Чита</t>
  </si>
  <si>
    <t>Кочеров Николай</t>
  </si>
  <si>
    <t>Кочеров Н., Чита</t>
  </si>
  <si>
    <t>Шишкин Николай</t>
  </si>
  <si>
    <t>Шишкин Н., Чта</t>
  </si>
  <si>
    <t>Соломахин Антон</t>
  </si>
  <si>
    <t>Соломахин А., Чита</t>
  </si>
  <si>
    <t>Андриянов Владимир</t>
  </si>
  <si>
    <t>Андриянов В., Чита</t>
  </si>
  <si>
    <t>Шишкин Борис</t>
  </si>
  <si>
    <t>Шишкин Б., Чита</t>
  </si>
  <si>
    <t>Шемякин Андрей</t>
  </si>
  <si>
    <t>Шемякин А., Чита</t>
  </si>
  <si>
    <t xml:space="preserve">Федурин Виктор </t>
  </si>
  <si>
    <t>Федурин В., Чита</t>
  </si>
  <si>
    <t>Бобрешев Алексей</t>
  </si>
  <si>
    <t>Бобрешев А., Чита</t>
  </si>
  <si>
    <t>Сасов Владимир</t>
  </si>
  <si>
    <t>Сасов В., Чита</t>
  </si>
  <si>
    <t>Бродягин Александр</t>
  </si>
  <si>
    <t>Бродягин А., Чита</t>
  </si>
  <si>
    <t>Сырников Дмитрий</t>
  </si>
  <si>
    <t>Сырников Д., Чита</t>
  </si>
  <si>
    <t>Богодухов Федор</t>
  </si>
  <si>
    <t>Богодухов Ф., Чита</t>
  </si>
  <si>
    <t>Налимов Владимир</t>
  </si>
  <si>
    <t>Налимов В., Шилка</t>
  </si>
  <si>
    <t>Мишин Владимир</t>
  </si>
  <si>
    <t>Мишин В., Чита</t>
  </si>
  <si>
    <t>Комогорцев Антон</t>
  </si>
  <si>
    <t>Комогорцев А., Чита</t>
  </si>
  <si>
    <t>Сульдин Дмитрий</t>
  </si>
  <si>
    <t>Сульдин Д., Чита</t>
  </si>
  <si>
    <t>Неверно указан номер</t>
  </si>
  <si>
    <t>пропажа</t>
  </si>
  <si>
    <t>минуты</t>
  </si>
  <si>
    <t>секунды</t>
  </si>
  <si>
    <t>доли секунды</t>
  </si>
  <si>
    <t>1 круг</t>
  </si>
  <si>
    <t>2 круг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</si>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</sst>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164" fontId="0" fillId="0" borderId="0" xfId="0" applyNumberFormat="1"/>
    <xf numFmtId="0" fontId="0" fillId="4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2"/>
  <sheetViews>
    <sheetView topLeftCell="A7" zoomScale="85" zoomScaleNormal="85" workbookViewId="0">
      <selection activeCell="C27" sqref="C27"/>
    </sheetView>
  </sheetViews>
  <sheetFormatPr defaultRowHeight="15" x14ac:dyDescent="0.25"/>
  <cols>
    <col min="2" max="2" width="22.85546875" customWidth="1"/>
    <col min="3" max="3" width="20" customWidth="1"/>
  </cols>
  <sheetData>
    <row r="4" spans="1:13" ht="15.75" thickBot="1" x14ac:dyDescent="0.3"/>
    <row r="5" spans="1:13" ht="15.75" thickBot="1" x14ac:dyDescent="0.3">
      <c r="A5" s="1"/>
      <c r="B5" s="2" t="s">
        <v>0</v>
      </c>
      <c r="C5" s="1" t="s">
        <v>1</v>
      </c>
      <c r="D5" s="43"/>
      <c r="E5" s="44"/>
      <c r="F5" s="44"/>
      <c r="G5" s="44"/>
      <c r="H5" s="44"/>
      <c r="I5" s="44"/>
      <c r="J5" s="3"/>
      <c r="K5" s="4"/>
      <c r="L5" s="5"/>
      <c r="M5" s="6"/>
    </row>
    <row r="6" spans="1:13" ht="15.75" thickBot="1" x14ac:dyDescent="0.3">
      <c r="A6" s="7" t="s">
        <v>2</v>
      </c>
      <c r="B6" s="8" t="s">
        <v>3</v>
      </c>
      <c r="C6" s="7" t="s">
        <v>4</v>
      </c>
      <c r="D6" s="45"/>
      <c r="E6" s="46"/>
      <c r="F6" s="45"/>
      <c r="G6" s="46"/>
      <c r="H6" s="45"/>
      <c r="I6" s="46"/>
      <c r="J6" s="45"/>
      <c r="K6" s="46"/>
      <c r="L6" s="9"/>
      <c r="M6" s="8"/>
    </row>
    <row r="7" spans="1:13" ht="15.75" thickBot="1" x14ac:dyDescent="0.3">
      <c r="A7" s="10" t="s">
        <v>5</v>
      </c>
      <c r="B7" s="11"/>
      <c r="C7" s="10" t="s">
        <v>6</v>
      </c>
      <c r="D7" s="12"/>
      <c r="E7" s="13"/>
      <c r="F7" s="12"/>
      <c r="G7" s="14"/>
      <c r="H7" s="12"/>
      <c r="I7" s="15"/>
      <c r="J7" s="12"/>
      <c r="K7" s="15"/>
      <c r="L7" s="11"/>
      <c r="M7" s="11"/>
    </row>
    <row r="8" spans="1:13" x14ac:dyDescent="0.25">
      <c r="A8" s="16">
        <v>92</v>
      </c>
      <c r="B8" s="17" t="s">
        <v>7</v>
      </c>
      <c r="C8" s="18" t="s">
        <v>8</v>
      </c>
      <c r="D8" s="19"/>
      <c r="E8" s="20"/>
      <c r="F8" s="20"/>
      <c r="G8" s="20"/>
      <c r="H8" s="20"/>
      <c r="I8" s="21"/>
      <c r="J8" s="20"/>
      <c r="K8" s="22"/>
      <c r="L8" s="23"/>
      <c r="M8" s="24"/>
    </row>
    <row r="9" spans="1:13" x14ac:dyDescent="0.25">
      <c r="A9" s="25">
        <v>12</v>
      </c>
      <c r="B9" s="26" t="s">
        <v>9</v>
      </c>
      <c r="C9" s="27" t="s">
        <v>10</v>
      </c>
      <c r="D9" s="10"/>
      <c r="E9" s="28"/>
      <c r="F9" s="28"/>
      <c r="G9" s="28"/>
      <c r="H9" s="28"/>
      <c r="I9" s="28"/>
      <c r="J9" s="28"/>
      <c r="K9" s="29"/>
      <c r="L9" s="30"/>
      <c r="M9" s="31"/>
    </row>
    <row r="10" spans="1:13" x14ac:dyDescent="0.25">
      <c r="A10" s="25">
        <v>77</v>
      </c>
      <c r="B10" s="26" t="s">
        <v>11</v>
      </c>
      <c r="C10" s="27" t="s">
        <v>12</v>
      </c>
      <c r="D10" s="32"/>
      <c r="E10" s="28"/>
      <c r="F10" s="28"/>
      <c r="G10" s="28"/>
      <c r="H10" s="28"/>
      <c r="I10" s="33"/>
      <c r="J10" s="28"/>
      <c r="K10" s="29"/>
      <c r="L10" s="30"/>
      <c r="M10" s="31"/>
    </row>
    <row r="11" spans="1:13" x14ac:dyDescent="0.25">
      <c r="A11" s="25">
        <v>73</v>
      </c>
      <c r="B11" s="26" t="s">
        <v>13</v>
      </c>
      <c r="C11" s="27" t="s">
        <v>14</v>
      </c>
      <c r="D11" s="32"/>
      <c r="E11" s="28"/>
      <c r="F11" s="28"/>
      <c r="G11" s="28"/>
      <c r="H11" s="28"/>
      <c r="I11" s="33"/>
      <c r="J11" s="28"/>
      <c r="K11" s="34"/>
      <c r="L11" s="30"/>
      <c r="M11" s="31"/>
    </row>
    <row r="12" spans="1:13" x14ac:dyDescent="0.25">
      <c r="A12" s="25">
        <v>13</v>
      </c>
      <c r="B12" s="26" t="s">
        <v>15</v>
      </c>
      <c r="C12" s="27" t="s">
        <v>16</v>
      </c>
      <c r="D12" s="32"/>
      <c r="E12" s="28"/>
      <c r="F12" s="28"/>
      <c r="G12" s="28"/>
      <c r="H12" s="28"/>
      <c r="I12" s="28"/>
      <c r="J12" s="28"/>
      <c r="K12" s="34"/>
      <c r="L12" s="30"/>
      <c r="M12" s="31"/>
    </row>
    <row r="13" spans="1:13" x14ac:dyDescent="0.25">
      <c r="A13" s="25">
        <v>35</v>
      </c>
      <c r="B13" s="26" t="s">
        <v>17</v>
      </c>
      <c r="C13" s="27" t="s">
        <v>18</v>
      </c>
      <c r="D13" s="32"/>
      <c r="E13" s="28"/>
      <c r="F13" s="28"/>
      <c r="G13" s="28"/>
      <c r="H13" s="28"/>
      <c r="I13" s="33"/>
      <c r="J13" s="28"/>
      <c r="K13" s="29"/>
      <c r="L13" s="30"/>
      <c r="M13" s="31"/>
    </row>
    <row r="14" spans="1:13" x14ac:dyDescent="0.25">
      <c r="A14" s="25">
        <v>36</v>
      </c>
      <c r="B14" s="26" t="s">
        <v>19</v>
      </c>
      <c r="C14" s="27" t="s">
        <v>20</v>
      </c>
      <c r="D14" s="32"/>
      <c r="E14" s="28"/>
      <c r="F14" s="28"/>
      <c r="G14" s="28"/>
      <c r="H14" s="28"/>
      <c r="I14" s="28"/>
      <c r="J14" s="28"/>
      <c r="K14" s="29"/>
      <c r="L14" s="30"/>
      <c r="M14" s="31"/>
    </row>
    <row r="15" spans="1:13" x14ac:dyDescent="0.25">
      <c r="A15" s="25">
        <v>11</v>
      </c>
      <c r="B15" s="35" t="s">
        <v>21</v>
      </c>
      <c r="C15" s="27" t="s">
        <v>22</v>
      </c>
      <c r="D15" s="32"/>
      <c r="E15" s="28"/>
      <c r="F15" s="28"/>
      <c r="G15" s="28"/>
      <c r="H15" s="28"/>
      <c r="I15" s="28"/>
      <c r="J15" s="28"/>
      <c r="K15" s="29"/>
      <c r="L15" s="30"/>
      <c r="M15" s="31"/>
    </row>
    <row r="16" spans="1:13" x14ac:dyDescent="0.25">
      <c r="A16" s="25">
        <v>67</v>
      </c>
      <c r="B16" s="26" t="s">
        <v>23</v>
      </c>
      <c r="C16" s="27" t="s">
        <v>24</v>
      </c>
      <c r="D16" s="32"/>
      <c r="E16" s="28"/>
      <c r="F16" s="28"/>
      <c r="G16" s="28"/>
      <c r="H16" s="28"/>
      <c r="I16" s="33"/>
      <c r="J16" s="28"/>
      <c r="K16" s="29"/>
      <c r="L16" s="30"/>
      <c r="M16" s="31"/>
    </row>
    <row r="17" spans="1:13" x14ac:dyDescent="0.25">
      <c r="A17" s="25">
        <v>61</v>
      </c>
      <c r="B17" s="35" t="s">
        <v>25</v>
      </c>
      <c r="C17" s="27" t="s">
        <v>26</v>
      </c>
      <c r="D17" s="32"/>
      <c r="E17" s="28"/>
      <c r="F17" s="28"/>
      <c r="G17" s="28"/>
      <c r="H17" s="28"/>
      <c r="I17" s="33"/>
      <c r="J17" s="28"/>
      <c r="K17" s="29"/>
      <c r="L17" s="30"/>
      <c r="M17" s="31"/>
    </row>
    <row r="18" spans="1:13" x14ac:dyDescent="0.25">
      <c r="A18" s="25">
        <v>65</v>
      </c>
      <c r="B18" s="26" t="s">
        <v>27</v>
      </c>
      <c r="C18" s="27" t="s">
        <v>28</v>
      </c>
      <c r="D18" s="10"/>
      <c r="E18" s="28"/>
      <c r="F18" s="28"/>
      <c r="G18" s="28"/>
      <c r="H18" s="28"/>
      <c r="I18" s="33"/>
      <c r="J18" s="28"/>
      <c r="K18" s="29"/>
      <c r="L18" s="36"/>
      <c r="M18" s="31"/>
    </row>
    <row r="19" spans="1:13" x14ac:dyDescent="0.25">
      <c r="A19" s="25">
        <v>38</v>
      </c>
      <c r="B19" s="26" t="s">
        <v>29</v>
      </c>
      <c r="C19" s="27" t="s">
        <v>30</v>
      </c>
      <c r="D19" s="32"/>
      <c r="E19" s="28"/>
      <c r="F19" s="28"/>
      <c r="G19" s="28"/>
      <c r="H19" s="28"/>
      <c r="I19" s="28"/>
      <c r="J19" s="28"/>
      <c r="K19" s="29"/>
      <c r="L19" s="36"/>
      <c r="M19" s="31"/>
    </row>
    <row r="20" spans="1:13" x14ac:dyDescent="0.25">
      <c r="A20" s="25">
        <v>75</v>
      </c>
      <c r="B20" s="35" t="s">
        <v>31</v>
      </c>
      <c r="C20" s="27" t="s">
        <v>32</v>
      </c>
      <c r="D20" s="10"/>
      <c r="E20" s="28"/>
      <c r="F20" s="28"/>
      <c r="G20" s="28"/>
      <c r="H20" s="28"/>
      <c r="I20" s="33"/>
      <c r="J20" s="28"/>
      <c r="K20" s="29"/>
      <c r="L20" s="36"/>
      <c r="M20" s="31"/>
    </row>
    <row r="21" spans="1:13" x14ac:dyDescent="0.25">
      <c r="A21" s="25">
        <v>66</v>
      </c>
      <c r="B21" s="35" t="s">
        <v>33</v>
      </c>
      <c r="C21" s="27" t="s">
        <v>34</v>
      </c>
      <c r="D21" s="32"/>
      <c r="E21" s="28"/>
      <c r="F21" s="28"/>
      <c r="G21" s="28"/>
      <c r="H21" s="28"/>
      <c r="I21" s="28"/>
      <c r="J21" s="28"/>
      <c r="K21" s="29"/>
      <c r="L21" s="36"/>
      <c r="M21" s="31"/>
    </row>
    <row r="22" spans="1:13" x14ac:dyDescent="0.25">
      <c r="A22" s="25">
        <v>81</v>
      </c>
      <c r="B22" s="26" t="s">
        <v>35</v>
      </c>
      <c r="C22" s="27" t="s">
        <v>36</v>
      </c>
      <c r="D22" s="10"/>
      <c r="E22" s="28"/>
      <c r="F22" s="28"/>
      <c r="G22" s="28"/>
      <c r="H22" s="28"/>
      <c r="I22" s="28"/>
      <c r="J22" s="28"/>
      <c r="K22" s="29"/>
      <c r="L22" s="36"/>
      <c r="M22" s="31"/>
    </row>
    <row r="23" spans="1:13" x14ac:dyDescent="0.25">
      <c r="A23" s="37">
        <v>63</v>
      </c>
      <c r="B23" s="38" t="s">
        <v>37</v>
      </c>
      <c r="C23" s="39" t="s">
        <v>38</v>
      </c>
      <c r="D23" s="32"/>
      <c r="E23" s="28"/>
      <c r="F23" s="28"/>
      <c r="G23" s="28"/>
      <c r="H23" s="28"/>
      <c r="I23" s="28"/>
      <c r="J23" s="28"/>
      <c r="K23" s="29"/>
      <c r="L23" s="36"/>
      <c r="M23" s="31"/>
    </row>
    <row r="24" spans="1:13" x14ac:dyDescent="0.25">
      <c r="A24" s="25">
        <v>83</v>
      </c>
      <c r="B24" s="26" t="s">
        <v>39</v>
      </c>
      <c r="C24" s="27" t="s">
        <v>40</v>
      </c>
      <c r="D24" s="32"/>
      <c r="E24" s="28"/>
      <c r="F24" s="28"/>
      <c r="G24" s="28"/>
      <c r="H24" s="28"/>
      <c r="I24" s="33"/>
      <c r="J24" s="28"/>
      <c r="K24" s="29"/>
      <c r="L24" s="36"/>
      <c r="M24" s="31"/>
    </row>
    <row r="25" spans="1:13" x14ac:dyDescent="0.25">
      <c r="A25" s="25">
        <v>80</v>
      </c>
      <c r="B25" s="26" t="s">
        <v>41</v>
      </c>
      <c r="C25" s="27" t="s">
        <v>42</v>
      </c>
      <c r="D25" s="32"/>
      <c r="E25" s="28"/>
      <c r="F25" s="28"/>
      <c r="G25" s="28"/>
      <c r="H25" s="28"/>
      <c r="I25" s="28"/>
      <c r="J25" s="28"/>
      <c r="K25" s="29"/>
      <c r="L25" s="36"/>
      <c r="M25" s="31"/>
    </row>
    <row r="26" spans="1:13" x14ac:dyDescent="0.25">
      <c r="A26" s="25">
        <v>29</v>
      </c>
      <c r="B26" s="35" t="s">
        <v>43</v>
      </c>
      <c r="C26" s="27" t="s">
        <v>44</v>
      </c>
      <c r="D26" s="32"/>
      <c r="E26" s="28"/>
      <c r="F26" s="28"/>
      <c r="G26" s="28"/>
      <c r="H26" s="28"/>
      <c r="I26" s="33"/>
      <c r="J26" s="28"/>
      <c r="K26" s="29"/>
      <c r="L26" s="30"/>
      <c r="M26" s="31"/>
    </row>
    <row r="27" spans="1:13" x14ac:dyDescent="0.25">
      <c r="B27" s="40" t="s">
        <v>46</v>
      </c>
    </row>
    <row r="28" spans="1:13" x14ac:dyDescent="0.25">
      <c r="B28" s="40" t="s">
        <v>46</v>
      </c>
    </row>
    <row r="29" spans="1:13" x14ac:dyDescent="0.25">
      <c r="B29" s="40" t="s">
        <v>46</v>
      </c>
    </row>
    <row r="30" spans="1:13" x14ac:dyDescent="0.25">
      <c r="B30" s="40" t="s">
        <v>46</v>
      </c>
    </row>
    <row r="31" spans="1:13" x14ac:dyDescent="0.25">
      <c r="B31" s="40" t="s">
        <v>46</v>
      </c>
    </row>
    <row r="32" spans="1:13" x14ac:dyDescent="0.25">
      <c r="B32" s="40" t="s">
        <v>46</v>
      </c>
    </row>
  </sheetData>
  <mergeCells count="5">
    <mergeCell ref="D5:I5"/>
    <mergeCell ref="D6:E6"/>
    <mergeCell ref="F6:G6"/>
    <mergeCell ref="H6:I6"/>
    <mergeCell ref="J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tabSelected="1" topLeftCell="B1" zoomScaleNormal="100" workbookViewId="0">
      <selection activeCell="S5" sqref="S5:S8"/>
    </sheetView>
  </sheetViews>
  <sheetFormatPr defaultRowHeight="15" x14ac:dyDescent="0.25"/>
  <cols>
    <col min="2" max="2" width="22.140625" customWidth="1"/>
  </cols>
  <sheetData>
    <row r="3" spans="1:19" x14ac:dyDescent="0.25">
      <c r="D3" s="47" t="s">
        <v>50</v>
      </c>
      <c r="E3" s="47"/>
      <c r="F3" s="47"/>
      <c r="H3" s="47" t="s">
        <v>51</v>
      </c>
      <c r="I3" s="47"/>
      <c r="J3" s="47"/>
      <c r="P3">
        <f>MIN(P5:P7)</f>
        <v>56.190061559999997</v>
      </c>
    </row>
    <row r="4" spans="1:19" x14ac:dyDescent="0.25">
      <c r="D4" t="s">
        <v>47</v>
      </c>
      <c r="E4" t="s">
        <v>48</v>
      </c>
      <c r="F4" t="s">
        <v>49</v>
      </c>
      <c r="H4" t="s">
        <v>47</v>
      </c>
      <c r="I4" t="s">
        <v>48</v>
      </c>
      <c r="J4" t="s">
        <v>49</v>
      </c>
      <c r="M4" t="s">
        <v>50</v>
      </c>
      <c r="N4" t="s">
        <v>51</v>
      </c>
      <c r="S4" s="42" t="s">
        <v>52</v>
      </c>
    </row>
    <row r="5" spans="1:19" x14ac:dyDescent="0.25">
      <c r="A5">
        <v>31</v>
      </c>
      <c r="B5" t="str">
        <f>IF(A5=Лист1!A8,Лист1!B8,IF(A5=Лист1!A9,Лист1!B9,IF(A5=Лист1!A10,Лист1!B10,IF(A5=Лист1!A11,Лист1!B11,IF(A5=Лист1!A12,Лист1!B12,IF(Лист2!A5=Лист1!A13,Лист1!B13,IF(A5=Лист1!A14,Лист1!B14,IF(A5=Лист1!A15,Лист1!B15,IF(A5=Лист1!A16,Лист1!B16,IF(A5=Лист1!A17,Лист1!B17,IF(A5=Лист1!A18,Лист1!B18,IF(A5=Лист1!A19,Лист1!B19,IF(A5=Лист1!A20,Лист1!B20,IF(A5=Лист1!A21,Лист1!B21,IF(A5=Лист1!A22,Лист1!B22,IF(A5=Лист1!A23,Лист1!B23,IF(A5=Лист1!A24,Лист1!B24,IF(A5=Лист1!A25,Лист1!B25,IF(A5=Лист1!A26,Лист1!B26,IF(A5=Лист1!A27,Лист1!B27,IF(A5=Лист1!A28,Лист1!B28,IF(A5=Лист1!A29,Лист1!B29,IF(A5=Лист1!A30,Лист1!B30,IF(A5=Лист1!A31,Лист1!B31,IF(A5=Лист1!A32,Лист1!B32,Ошибки!A1)))))))))))))))))))))))))</f>
        <v>Неверно указан номер</v>
      </c>
      <c r="D5">
        <v>1</v>
      </c>
      <c r="E5">
        <v>46</v>
      </c>
      <c r="F5">
        <v>55</v>
      </c>
      <c r="H5">
        <v>0</v>
      </c>
      <c r="I5">
        <v>56</v>
      </c>
      <c r="J5">
        <v>19</v>
      </c>
      <c r="M5">
        <f>D5*60+E5+F5/100</f>
        <v>106.55</v>
      </c>
      <c r="N5">
        <f>H5*60+I5+J5/100</f>
        <v>56.19</v>
      </c>
      <c r="P5" s="48">
        <f t="shared" ref="P5:P8" si="0">MIN(M5:N5)+MAX(M5:N5)/1000000</f>
        <v>56.190106549999996</v>
      </c>
      <c r="S5" s="42">
        <f t="shared" ref="S5:S8" si="1">RANK(P5,$P$5:$P$8,1)</f>
        <v>2</v>
      </c>
    </row>
    <row r="6" spans="1:19" x14ac:dyDescent="0.25">
      <c r="A6">
        <v>11</v>
      </c>
      <c r="B6" t="str">
        <f>IF(A6=Лист1!A8,Лист1!B8,IF(A6=Лист1!A9,Лист1!B9,IF(A6=Лист1!A10,Лист1!B10,IF(A6=Лист1!A11,Лист1!B11,IF(A6=Лист1!A12,Лист1!B12,IF(A6=Лист1!A13,Лист1!B13,IF(A6=Лист1!A14,Лист1!B14,IF(A6=Лист1!A15,Лист1!B15,IF(A6=Лист1!A16,Лист1!B16,IF(A6=Лист1!A17,Лист1!B17,IF(A6=Лист1!A18,Лист1!B18,IF(A6=Лист1!A19,Лист1!B19,IF(A6=Лист1!A20,Лист1!B20,IF(A6=Лист1!A21,Лист1!B21,IF(A6=Лист1!A22,Лист1!B22,IF(A6=Лист1!A23,Лист1!B23,IF(A6=Лист1!A24,Лист1!B24,IF(A6=Лист1!A25,Лист1!B25,IF(A6=Лист1!A26,Лист1!B26,IF(A6=Лист1!A27,Лист1!B27,IF(A6=Лист1!A28,Лист1!B28,IF(A6=Лист1!A29,Лист1!B29,IF(A6=Лист1!A30,Лист1!B30,IF(A6=Лист1!A31,Лист1!B31,IF(A6=Лист1!A32,Лист1!B32,Ошибки!A1)))))))))))))))))))))))))</f>
        <v>Шишкин Борис</v>
      </c>
      <c r="D6">
        <v>1</v>
      </c>
      <c r="E6">
        <v>45</v>
      </c>
      <c r="F6">
        <v>18</v>
      </c>
      <c r="H6">
        <v>2</v>
      </c>
      <c r="I6">
        <v>43</v>
      </c>
      <c r="J6">
        <v>19</v>
      </c>
      <c r="M6">
        <f t="shared" ref="M6:M8" si="2">D6*60+E6+F6/100</f>
        <v>105.18</v>
      </c>
      <c r="N6">
        <f t="shared" ref="N6:N8" si="3">H6*60+I6+J6/100</f>
        <v>163.19</v>
      </c>
      <c r="P6" s="48">
        <f t="shared" si="0"/>
        <v>105.18016319</v>
      </c>
      <c r="S6" s="42">
        <f t="shared" si="1"/>
        <v>4</v>
      </c>
    </row>
    <row r="7" spans="1:19" x14ac:dyDescent="0.25">
      <c r="A7">
        <v>12</v>
      </c>
      <c r="B7" t="str">
        <f>IF(A7=Лист1!A8,Лист1!B8,IF(A7=Лист1!A9,Лист1!B9,IF(A7=Лист1!A10,Лист1!B10,IF(A7=Лист1!A11,Лист1!B11,IF(A7=Лист1!A12,Лист1!B12,IF(A7=Лист1!A13,Лист1!B13,IF(A7=Лист1!A14,Лист1!B14,IF(A7=Лист1!A15,Лист1!B15,IF(A7=Лист1!A16,Лист1!B16,IF(A7=Лист1!A17,Лист1!B17,IF(A7=Лист1!A18,Лист1!B18,IF(A7=Лист1!A19,Лист1!B19,IF(A7=Лист1!A20,Лист1!B20,IF(A7=Лист1!A21,Лист1!B21,IF(A7=Лист1!A22,Лист1!B22,IF(A7=Лист1!A23,Лист1!B23,IF(A7=Лист1!A24,Лист1!B24,IF(A7=Лист1!A25,Лист1!B25,IF(A7=Лист1!A26,Лист1!B26,IF(A7=Лист1!A27,Лист1!B27,IF(A7=Лист1!A28,Лист1!B28,IF(A7=Лист1!A29,Лист1!B29,IF(A7=Лист1!A30,Лист1!B30,IF(A7=Лист1!A31,Лист1!B31,IF(A7=Лист1!A32,Лист1!B32,Ошибки!A1)))))))))))))))))))))))))</f>
        <v>Железняк Евгений</v>
      </c>
      <c r="D7">
        <v>0</v>
      </c>
      <c r="E7">
        <v>56</v>
      </c>
      <c r="F7">
        <v>19</v>
      </c>
      <c r="H7">
        <v>1</v>
      </c>
      <c r="I7">
        <v>1</v>
      </c>
      <c r="J7">
        <v>56</v>
      </c>
      <c r="M7">
        <f t="shared" si="2"/>
        <v>56.19</v>
      </c>
      <c r="N7">
        <f t="shared" si="3"/>
        <v>61.56</v>
      </c>
      <c r="P7" s="48">
        <f t="shared" si="0"/>
        <v>56.190061559999997</v>
      </c>
      <c r="S7" s="42">
        <f t="shared" si="1"/>
        <v>1</v>
      </c>
    </row>
    <row r="8" spans="1:19" x14ac:dyDescent="0.25">
      <c r="A8">
        <v>13</v>
      </c>
      <c r="B8" t="str">
        <f>IF(A8=Лист1!A8,Лист1!B8,IF(A8=Лист1!A9,Лист1!B9,IF(A8=Лист1!A10,Лист1!B10,IF(A8=Лист1!A11,Лист1!B11,IF(A8=Лист1!A12,Лист1!B12,IF(A8=Лист1!A13,Лист1!B13,IF(A8=Лист1!A14,Лист1!B14,IF(A8=Лист1!A15,Лист1!B15,IF(A8=Лист1!A16,Лист1!B16,IF(A8=Лист1!A17,Лист1!B17,IF(A8=Лист1!A18,Лист1!B18,IF(A8=Лист1!A19,Лист1!B19,IF(A8=Лист1!A20,Лист1!B20,IF(A8=Лист1!A21,Лист1!B21,IF(A8=Лист1!A22,Лист1!B22,IF(A8=Лист1!A23,Лист1!B23,IF(A8=Лист1!A24,Лист1!B24,IF(A8=Лист1!A25,Лист1!B25,IF(A8=Лист1!A26,Лист1!B26,IF(A8=Лист1!A27,Лист1!B27,IF(A8=Лист1!A28,Лист1!B28,IF(A8=Лист1!A29,Лист1!B29,IF(A8=Лист1!A30,Лист1!B30,IF(A8=Лист1!A31,Лист1!B31,IF(A8=Лист1!A32,Лист1!B32,Ошибки!A1)))))))))))))))))))))))))</f>
        <v>Шишкин Николай</v>
      </c>
      <c r="D8">
        <v>1</v>
      </c>
      <c r="E8">
        <v>47</v>
      </c>
      <c r="F8">
        <v>32</v>
      </c>
      <c r="H8">
        <v>0</v>
      </c>
      <c r="I8">
        <v>56</v>
      </c>
      <c r="J8">
        <v>19</v>
      </c>
      <c r="M8">
        <f t="shared" si="2"/>
        <v>107.32</v>
      </c>
      <c r="N8">
        <f t="shared" si="3"/>
        <v>56.19</v>
      </c>
      <c r="P8" s="48">
        <f t="shared" si="0"/>
        <v>56.190107319999996</v>
      </c>
      <c r="S8" s="42">
        <f t="shared" si="1"/>
        <v>3</v>
      </c>
    </row>
    <row r="9" spans="1:19" x14ac:dyDescent="0.25">
      <c r="A9">
        <v>75</v>
      </c>
      <c r="B9" t="str">
        <f>IF(A9=Лист1!A8,Лист1!B8,IF(A9=Лист1!A9,Лист1!B9,IF(A9=Лист1!A10,Лист1!B10,IF(A9=Лист1!A11,Лист1!B11,IF(A9=Лист1!A12,Лист1!B12,IF(A9=Лист1!A13,Лист1!B13,IF(A9=Лист1!A14,Лист1!B14,IF(A9=Лист1!A15,Лист1!B15,IF(A9=Лист1!A16,Лист1!B16,IF(A9=Лист1!A17,Лист1!B17,IF(A9=Лист1!A18,Лист1!B18,IF(A9=Лист1!A19,Лист1!B19,IF(A9=Лист1!A20,Лист1!B20,IF(A9=Лист1!A21,Лист1!B21,IF(A9=Лист1!A22,Лист1!B22,IF(A9=Лист1!A23,Лист1!B23,IF(A9=Лист1!A24,Лист1!B24,IF(A9=Лист1!A25,Лист1!B25,IF(A9=Лист1!A26,Лист1!B26,IF(A9=Лист1!A27,Лист1!B27,IF(A9=Лист1!A28,Лист1!B28,IF(A9=Лист1!A29,Лист1!B29,IF(A9=Лист1!A30,Лист1!B30,IF(A9=Лист1!A31,Лист1!B31,IF(A9=Лист1!A32,Лист1!B32,Ошибки!A1)))))))))))))))))))))))))</f>
        <v>Бродягин Александр</v>
      </c>
      <c r="S9" s="42"/>
    </row>
    <row r="10" spans="1:19" x14ac:dyDescent="0.25">
      <c r="A10">
        <v>83</v>
      </c>
      <c r="B10" t="str">
        <f>IF(A10=Лист1!A8,Лист1!B8,IF(A10=Лист1!A9,Лист1!B9,IF(A10=Лист1!A10,Лист1!B10,IF(A10=Лист1!A11,Лист1!B11,IF(A10=Лист1!A12,Лист1!B12,IF(A10=Лист1!A13,Лист1!B13,IF(A10=Лист1!A14,Лист1!B14,IF(A10=Лист1!A15,Лист1!B15,IF(A10=Лист1!A16,Лист1!B16,IF(A10=Лист1!A17,Лист1!B17,IF(A10=Лист1!A18,Лист1!B18,IF(A10=Лист1!A19,Лист1!B19,IF(A10=Лист1!A20,Лист1!B20,IF(A10=Лист1!A21,Лист1!B21,IF(A10=Лист1!A22,Лист1!B22,IF(A10=Лист1!A23,Лист1!B23,IF(A10=Лист1!A24,Лист1!B24,IF(A10=Лист1!A25,Лист1!B25,IF(A10=Лист1!A26,Лист1!B26,IF(A10=Лист1!A27,Лист1!B27,IF(A10=Лист1!A28,Лист1!B28,IF(A10=Лист1!A29,Лист1!B29,IF(A10=Лист1!A30,Лист1!B30,IF(A10=Лист1!A31,Лист1!B31,IF(A10=Лист1!A32,Лист1!B32,Ошибки!A1)))))))))))))))))))))))))</f>
        <v>Мишин Владимир</v>
      </c>
      <c r="S10" s="42"/>
    </row>
    <row r="11" spans="1:19" x14ac:dyDescent="0.25">
      <c r="A11">
        <v>16</v>
      </c>
      <c r="B11" t="str">
        <f>IF(A11=Лист1!A8,Лист1!B8,IF(A11=Лист1!A9,Лист1!B9,IF(A11=Лист1!A10,Лист1!B10,IF(A11=Лист1!A11,Лист1!B11,IF(A11=Лист1!A12,Лист1!B12,IF(A11=Лист1!A13,Лист1!B13,IF(A11=Лист1!A14,Лист1!B14,IF(A11=Лист1!A15,Лист1!B15,IF(A11=Лист1!A16,Лист1!B16,IF(A11=Лист1!A17,Лист1!B17,IF(A11=Лист1!A18,Лист1!B18,IF(A11=Лист1!A19,Лист1!B19,IF(A11=Лист1!A20,Лист1!B20,IF(A11=Лист1!A21,Лист1!B21,IF(A11=Лист1!A22,Лист1!B22,IF(A11=Лист1!A23,Лист1!B23,IF(A11=Лист1!A24,Лист1!B24,IF(A11=Лист1!A25,Лист1!B25,IF(A11=Лист1!A26,Лист1!B26,IF(A11=Лист1!A27,Лист1!B27,IF(A11=Лист1!A28,Лист1!B28,IF(A11=Лист1!A29,Лист1!B29,IF(A11=Лист1!A30,Лист1!B30,IF(A11=Лист1!A31,Лист1!B31,IF(A11=Лист1!A32,Лист1!B32,Ошибки!A1)))))))))))))))))))))))))</f>
        <v>Неверно указан номер</v>
      </c>
      <c r="S11" s="42"/>
    </row>
    <row r="12" spans="1:19" x14ac:dyDescent="0.25">
      <c r="A12">
        <v>61</v>
      </c>
      <c r="B12" t="str">
        <f>IF(A12=Лист1!A8,Лист1!B8,IF(A12=Лист1!A9,Лист1!B9,IF(A12=Лист1!A10,Лист1!B10,IF(A12=Лист1!A11,Лист1!B11,IF(A12=Лист1!A12,Лист1!B12,IF(A12=Лист1!A13,Лист1!B13,IF(A12=Лист1!A14,Лист1!B14,IF(A12=Лист1!A15,Лист1!B15,IF(A12=Лист1!A16,Лист1!B16,IF(A12=Лист1!A17,Лист1!B17,IF(A12=Лист1!A18,Лист1!B18,IF(A12=Лист1!A19,Лист1!B19,IF(A12=Лист1!A20,Лист1!B20,IF(A12=Лист1!A21,Лист1!B21,IF(A12=Лист1!A22,Лист1!B22,IF(A12=Лист1!A23,Лист1!B23,IF(A12=Лист1!A24,Лист1!B24,IF(A12=Лист1!A25,Лист1!B25,IF(A12=Лист1!A26,Лист1!B26,IF(A12=Лист1!A27,Лист1!B27,IF(A12=Лист1!A28,Лист1!B28,IF(A12=Лист1!A29,Лист1!B29,IF(A12=Лист1!A30,Лист1!B30,IF(A12=Лист1!A31,Лист1!B31,IF(A12=Лист1!A32,Лист1!B32,Ошибки!A1)))))))))))))))))))))))))</f>
        <v xml:space="preserve">Федурин Виктор </v>
      </c>
      <c r="S12" s="42"/>
    </row>
    <row r="13" spans="1:19" x14ac:dyDescent="0.25">
      <c r="A13">
        <v>36</v>
      </c>
      <c r="B13" t="str">
        <f>IF(A13=Лист1!A8,Лист1!B8,IF(A13=Лист1!A9,Лист1!B9,IF(A13=Лист1!A10,Лист1!B10,IF(A13=Лист1!A11,Лист1!B11,IF(A13=Лист1!A12,Лист1!B12,IF(A13=Лист1!A13,Лист1!B13,IF(A13=Лист1!A14,Лист1!B14,IF(A13=Лист1!A15,Лист1!B15,IF(A13=Лист1!A16,Лист1!B16,IF(A13=Лист1!A17,Лист1!B17,IF(A13=Лист1!A18,Лист1!B18,IF(A13=Лист1!A19,Лист1!B19,IF(A13=Лист1!A20,Лист1!B20,IF(A13=Лист1!A21,Лист1!B21,IF(A13=Лист1!A22,Лист1!B22,IF(A13=Лист1!A23,Лист1!B23,IF(A13=Лист1!A24,Лист1!B24,IF(A13=Лист1!A25,Лист1!B25,IF(A13=Лист1!A26,Лист1!B26,IF(A13=Лист1!A27,Лист1!B27,IF(A13=Лист1!A28,Лист1!B28,IF(A13=Лист1!A29,Лист1!B29,IF(A13=Лист1!A30,Лист1!B30,IF(A13=Лист1!A31,Лист1!B31,IF(A13=Лист1!A32,Лист1!B32,Ошибки!A1)))))))))))))))))))))))))</f>
        <v>Андриянов Владимир</v>
      </c>
      <c r="S13" s="42"/>
    </row>
    <row r="14" spans="1:19" x14ac:dyDescent="0.25">
      <c r="A14">
        <v>81</v>
      </c>
      <c r="B14" t="str">
        <f>IF(A14=Лист1!A8,Лист1!B8,IF(A14=Лист1!A9,Лист1!B9,IF(A14=Лист1!A10,Лист1!B10,IF(A14=Лист1!A11,Лист1!B11,IF(A14=Лист1!A12,Лист1!B12,IF(A14=Лист1!A13,Лист1!B13,IF(A14=Лист1!A14,Лист1!B14,IF(A14=Лист1!A15,Лист1!B15,IF(A14=Лист1!A16,Лист1!B16,IF(A14=Лист1!A17,Лист1!B17,IF(A14=Лист1!A18,Лист1!B18,IF(A14=Лист1!A19,Лист1!B19,IF(A14=Лист1!A20,Лист1!B20,IF(A14=Лист1!A21,Лист1!B21,IF(A14=Лист1!A22,Лист1!B22,IF(A14=Лист1!A23,Лист1!B23,IF(A14=Лист1!A24,Лист1!B24,IF(A14=Лист1!A25,Лист1!B25,IF(A14=Лист1!A26,Лист1!B26,IF(A14=Лист1!A27,Лист1!B27,IF(A14=Лист1!A28,Лист1!B28,IF(A14=Лист1!A29,Лист1!B29,IF(A14=Лист1!A30,Лист1!B30,IF(A14=Лист1!A31,Лист1!B31,IF(A14=Лист1!A32,Лист1!B32,Ошибки!A1)))))))))))))))))))))))))</f>
        <v>Богодухов Федор</v>
      </c>
      <c r="S14" s="42"/>
    </row>
    <row r="15" spans="1:19" x14ac:dyDescent="0.25">
      <c r="A15">
        <v>80</v>
      </c>
      <c r="B15" t="str">
        <f>IF(A15=Лист1!A8,Лист1!B8,IF(A15=Лист1!A9,Лист1!B9,IF(A15=Лист1!A10,Лист1!B10,IF(A15=Лист1!A11,Лист1!B11,IF(A15=Лист1!A12,Лист1!B12,IF(A15=Лист1!A13,Лист1!B13,IF(A15=Лист1!A14,Лист1!B14,IF(A15=Лист1!A15,Лист1!B15,IF(A15=Лист1!A16,Лист1!B16,IF(A15=Лист1!A17,Лист1!B17,IF(A15=Лист1!A18,Лист1!B18,IF(A15=Лист1!A19,Лист1!B19,IF(A15=Лист1!A20,Лист1!B20,IF(A15=Лист1!A21,Лист1!B21,IF(A15=Лист1!A22,Лист1!B22,IF(A15=Лист1!A23,Лист1!B23,IF(A15=Лист1!A24,Лист1!B24,IF(A15=Лист1!A25,Лист1!B25,IF(A15=Лист1!A26,Лист1!B26,IF(A15=Лист1!A27,Лист1!B27,IF(A15=Лист1!A28,Лист1!B28,IF(A15=Лист1!A29,Лист1!B29,IF(A15=Лист1!A30,Лист1!B30,IF(A15=Лист1!A31,Лист1!B31,IF(A15=Лист1!A32,Лист1!B32,Ошибки!A1)))))))))))))))))))))))))</f>
        <v>Комогорцев Антон</v>
      </c>
      <c r="S15" s="42"/>
    </row>
    <row r="16" spans="1:19" x14ac:dyDescent="0.25">
      <c r="A16">
        <v>13</v>
      </c>
      <c r="B16" t="str">
        <f>IF(A16=Лист1!A8,Лист1!B8,IF(A16=Лист1!A9,Лист1!B9,IF(A16=Лист1!A10,Лист1!B10,IF(A16=Лист1!A11,Лист1!B11,IF(A16=Лист1!A12,Лист1!B12,IF(A16=Лист1!A13,Лист1!B13,IF(A16=Лист1!A14,Лист1!B14,IF(A16=Лист1!A15,Лист1!B15,IF(A16=Лист1!A16,Лист1!B16,IF(A16=Лист1!A17,Лист1!B17,IF(A16=Лист1!A18,Лист1!B18,IF(A16=Лист1!A19,Лист1!B19,IF(A16=Лист1!A20,Лист1!B20,IF(A16=Лист1!A21,Лист1!B21,IF(A16=Лист1!A22,Лист1!B22,IF(A16=Лист1!A23,Лист1!B23,IF(A16=Лист1!A24,Лист1!B24,IF(A16=Лист1!A25,Лист1!B25,IF(A16=Лист1!A26,Лист1!B26,IF(A16=Лист1!A27,Лист1!B27,IF(A16=Лист1!A28,Лист1!B28,IF(A16=Лист1!A29,Лист1!B29,IF(A16=Лист1!A30,Лист1!B30,IF(A16=Лист1!A31,Лист1!B31,IF(A16=Лист1!A32,Лист1!B32,Ошибки!A1)))))))))))))))))))))))))</f>
        <v>Шишкин Николай</v>
      </c>
      <c r="S16" s="42"/>
    </row>
    <row r="17" spans="1:5" x14ac:dyDescent="0.25">
      <c r="A17">
        <v>29</v>
      </c>
      <c r="B17" t="str">
        <f>IF(A17=Лист1!A8,Лист1!B8,IF(A17=Лист1!A9,Лист1!B9,IF(A17=Лист1!A10,Лист1!B10,IF(A17=Лист1!A11,Лист1!B11,IF(A17=Лист1!A12,Лист1!B12,IF(A17=Лист1!A13,Лист1!B13,IF(A17=Лист1!A14,Лист1!B14,IF(A17=Лист1!A15,Лист1!B15,IF(A17=Лист1!A16,Лист1!B16,IF(A17=Лист1!A17,Лист1!B17,IF(A17=Лист1!A18,Лист1!B18,IF(A17=Лист1!A19,Лист1!B19,IF(A17=Лист1!A20,Лист1!B20,IF(A17=Лист1!A21,Лист1!B21,IF(A17=Лист1!A22,Лист1!B22,IF(A17=Лист1!A23,Лист1!B23,IF(A17=Лист1!A24,Лист1!B24,IF(A17=Лист1!A25,Лист1!B25,IF(A17=Лист1!A26,Лист1!B26,IF(A17=Лист1!A27,Лист1!B27,IF(A17=Лист1!A28,Лист1!B28,IF(A17=Лист1!A29,Лист1!B29,IF(A17=Лист1!A30,Лист1!B30,IF(A17=Лист1!A31,Лист1!B31,IF(A17=Лист1!A32,Лист1!B32,Ошибки!A1)))))))))))))))))))))))))</f>
        <v>Сульдин Дмитрий</v>
      </c>
    </row>
    <row r="18" spans="1:5" x14ac:dyDescent="0.25">
      <c r="A18">
        <v>35</v>
      </c>
      <c r="B18" t="str">
        <f>IF(A18=Лист1!A8,Лист1!B8,IF(A18=Лист1!A9,Лист1!B9,IF(A18=Лист1!A10,Лист1!B10,IF(A18=Лист1!A11,Лист1!B11,IF(A18=Лист1!A12,Лист1!B12,IF(A18=Лист1!A13,Лист1!B13,IF(A18=Лист1!A14,Лист1!B14,IF(A18=Лист1!A15,Лист1!B15,IF(A18=Лист1!A16,Лист1!B16,IF(A18=Лист1!A17,Лист1!B17,IF(A18=Лист1!A18,Лист1!B18,IF(A18=Лист1!A19,Лист1!B19,IF(A18=Лист1!A20,Лист1!B20,IF(A18=Лист1!A21,Лист1!B21,IF(A18=Лист1!A22,Лист1!B22,IF(A18=Лист1!A23,Лист1!B23,IF(A18=Лист1!A24,Лист1!B24,IF(A18=Лист1!A25,Лист1!B25,IF(A18=Лист1!A26,Лист1!B26,IF(A18=Лист1!A27,Лист1!B27,IF(A18=Лист1!A28,Лист1!B28,IF(A18=Лист1!A29,Лист1!B29,IF(A18=Лист1!A30,Лист1!B30,IF(A18=Лист1!A31,Лист1!B31,IF(A18=Лист1!A32,Лист1!B32,Ошибки!A1)))))))))))))))))))))))))</f>
        <v>Соломахин Антон</v>
      </c>
      <c r="D18" s="41"/>
      <c r="E18" s="41"/>
    </row>
    <row r="19" spans="1:5" x14ac:dyDescent="0.25">
      <c r="A19">
        <v>24</v>
      </c>
      <c r="B19" t="str">
        <f>IF(A19=Лист1!A8,Лист1!B8,IF(A19=Лист1!A9,Лист1!B9,IF(A19=Лист1!A10,Лист1!B10,IF(A19=Лист1!A11,Лист1!B11,IF(A19=Лист1!A12,Лист1!B12,IF(A19=Лист1!A13,Лист1!B13,IF(A19=Лист1!A14,Лист1!B14,IF(A19=Лист1!A15,Лист1!B15,IF(A19=Лист1!A16,Лист1!B16,IF(A19=Лист1!A17,Лист1!B17,IF(A19=Лист1!A18,Лист1!B18,IF(A19=Лист1!A19,Лист1!B19,IF(A19=Лист1!A20,Лист1!B20,IF(A19=Лист1!A21,Лист1!B21,IF(A19=Лист1!A22,Лист1!B22,IF(A19=Лист1!A23,Лист1!B23,IF(A19=Лист1!A24,Лист1!B24,IF(A19=Лист1!A25,Лист1!B25,IF(A19=Лист1!A26,Лист1!B26,IF(A19=Лист1!A27,Лист1!B27,IF(A19=Лист1!A28,Лист1!B28,IF(A19=Лист1!A29,Лист1!B29,IF(A19=Лист1!A30,Лист1!B30,IF(A19=Лист1!A31,Лист1!B31,IF(A19=Лист1!A32,Лист1!B32,Ошибки!A1)))))))))))))))))))))))))</f>
        <v>Неверно указан номер</v>
      </c>
      <c r="D19" s="41"/>
      <c r="E19" s="41"/>
    </row>
    <row r="20" spans="1:5" x14ac:dyDescent="0.25">
      <c r="A20">
        <v>25</v>
      </c>
      <c r="B20" t="str">
        <f>IF(A20=Лист1!A8,Лист1!B8,IF(A20=Лист1!A9,Лист1!B9,IF(A20=Лист1!A10,Лист1!B10,IF(A20=Лист1!A11,Лист1!B11,IF(A20=Лист1!A12,Лист1!B12,IF(A20=Лист1!A13,Лист1!B13,IF(A20=Лист1!A14,Лист1!B14,IF(A20=Лист1!A15,Лист1!B15,IF(A20=Лист1!A16,Лист1!B16,IF(A20=Лист1!A17,Лист1!B17,IF(A20=Лист1!A18,Лист1!B18,IF(A20=Лист1!A19,Лист1!B19,IF(A20=Лист1!A20,Лист1!B20,IF(A20=Лист1!A21,Лист1!B21,IF(A20=Лист1!A22,Лист1!B22,IF(A20=Лист1!A23,Лист1!B23,IF(A20=Лист1!A24,Лист1!B24,IF(A20=Лист1!A25,Лист1!B25,IF(A20=Лист1!A26,Лист1!B26,IF(A20=Лист1!A27,Лист1!B27,IF(A20=Лист1!A28,Лист1!B28,IF(A20=Лист1!A29,Лист1!B29,IF(A20=Лист1!A30,Лист1!B30,IF(A20=Лист1!A31,Лист1!B31,IF(A20=Лист1!A32,Лист1!B32,Ошибки!A1)))))))))))))))))))))))))</f>
        <v>Неверно указан номер</v>
      </c>
      <c r="D20" s="41"/>
      <c r="E20" s="41"/>
    </row>
    <row r="21" spans="1:5" x14ac:dyDescent="0.25">
      <c r="A21">
        <v>26</v>
      </c>
      <c r="B21" t="str">
        <f>IF(A21=Лист1!A8,Лист1!B8,IF(A21=Лист1!A9,Лист1!B9,IF(A21=Лист1!A10,Лист1!B10,IF(A21=Лист1!A11,Лист1!B11,IF(A21=Лист1!A12,Лист1!B12,IF(A21=Лист1!A13,Лист1!B13,IF(A21=Лист1!A14,Лист1!B14,IF(A21=Лист1!A15,Лист1!B15,IF(A21=Лист1!A16,Лист1!B16,IF(A21=Лист1!A17,Лист1!B17,IF(A21=Лист1!A18,Лист1!B18,IF(A21=Лист1!A19,Лист1!B19,IF(A21=Лист1!A20,Лист1!B20,IF(A21=Лист1!A21,Лист1!B21,IF(A21=Лист1!A22,Лист1!B22,IF(A21=Лист1!A23,Лист1!B23,IF(A21=Лист1!A24,Лист1!B24,IF(A21=Лист1!A25,Лист1!B25,IF(A21=Лист1!A26,Лист1!B26,IF(A21=Лист1!A27,Лист1!B27,IF(A21=Лист1!A28,Лист1!B28,IF(A21=Лист1!A29,Лист1!B29,IF(A21=Лист1!A30,Лист1!B30,IF(A21=Лист1!A31,Лист1!B31,IF(A21=Лист1!A32,Лист1!B32,Ошибки!A1)))))))))))))))))))))))))</f>
        <v>Неверно указан номер</v>
      </c>
      <c r="D21" s="41"/>
      <c r="E21" s="41"/>
    </row>
    <row r="22" spans="1:5" x14ac:dyDescent="0.25">
      <c r="A22">
        <v>27</v>
      </c>
      <c r="B22" t="str">
        <f>IF(A22=Лист1!A8,Лист1!B8,IF(A22=Лист1!A9,Лист1!B9,IF(A22=Лист1!A10,Лист1!B10,IF(A22=Лист1!A11,Лист1!B11,IF(A22=Лист1!A12,Лист1!B12,IF(A22=Лист1!A13,Лист1!B13,IF(A22=Лист1!A14,Лист1!B14,IF(A22=Лист1!A15,Лист1!B15,IF(A22=Лист1!A16,Лист1!B16,IF(A22=Лист1!A17,Лист1!B17,IF(A22=Лист1!A18,Лист1!B18,IF(A22=Лист1!A19,Лист1!B19,IF(A22=Лист1!A20,Лист1!B20,IF(A22=Лист1!A21,Лист1!B21,IF(A22=Лист1!A22,Лист1!B22,IF(A22=Лист1!A23,Лист1!B23,IF(A22=Лист1!A24,Лист1!B24,IF(A22=Лист1!A25,Лист1!B25,IF(A22=Лист1!A26,Лист1!B26,IF(A22=Лист1!A27,Лист1!B27,IF(A22=Лист1!A28,Лист1!B28,IF(A22=Лист1!A29,Лист1!B29,IF(A22=Лист1!A30,Лист1!B30,IF(A22=Лист1!A31,Лист1!B31,IF(A22=Лист1!A32,Лист1!B32,Ошибки!A1)))))))))))))))))))))))))</f>
        <v>Неверно указан номер</v>
      </c>
      <c r="D22" s="41"/>
      <c r="E22" s="41"/>
    </row>
    <row r="23" spans="1:5" x14ac:dyDescent="0.25">
      <c r="A23">
        <v>28</v>
      </c>
      <c r="B23" t="str">
        <f>IF(A23=Лист1!A8,Лист1!B8,IF(A23=Лист1!A9,Лист1!B9,IF(A23=Лист1!A10,Лист1!B10,IF(A23=Лист1!A11,Лист1!B11,IF(A23=Лист1!A12,Лист1!B12,IF(A23=Лист1!A13,Лист1!B13,IF(A23=Лист1!A14,Лист1!B14,IF(A23=Лист1!A15,Лист1!B15,IF(A23=Лист1!A16,Лист1!B16,IF(A23=Лист1!A17,Лист1!B17,IF(A23=Лист1!A18,Лист1!B18,IF(A23=Лист1!A19,Лист1!B19,IF(A23=Лист1!A20,Лист1!B20,IF(A23=Лист1!A21,Лист1!B21,IF(A23=Лист1!A22,Лист1!B22,IF(A23=Лист1!A23,Лист1!B23,IF(A23=Лист1!A24,Лист1!B24,IF(A23=Лист1!A25,Лист1!B25,IF(A23=Лист1!A26,Лист1!B26,IF(A23=Лист1!A27,Лист1!B27,IF(A23=Лист1!A28,Лист1!B28,IF(A23=Лист1!A29,Лист1!B29,IF(A23=Лист1!A30,Лист1!B30,IF(A23=Лист1!A31,Лист1!B31,IF(A23=Лист1!A32,Лист1!B32,Ошибки!A1)))))))))))))))))))))))))</f>
        <v>Неверно указан номер</v>
      </c>
      <c r="D23" s="41"/>
      <c r="E23" s="41"/>
    </row>
    <row r="24" spans="1:5" x14ac:dyDescent="0.25">
      <c r="A24">
        <v>29</v>
      </c>
      <c r="B24" t="str">
        <f>IF(A24=Лист1!A8,Лист1!B8,IF(A24=Лист1!A9,Лист1!B9,IF(A24=Лист1!A10,Лист1!B10,IF(A24=Лист1!A11,Лист1!B11,IF(A24=Лист1!A12,Лист1!B12,IF(A24=Лист1!A13,Лист1!B13,IF(A24=Лист1!A14,Лист1!B14,IF(A24=Лист1!A15,Лист1!B15,IF(A24=Лист1!A16,Лист1!B16,IF(A24=Лист1!A17,Лист1!B17,IF(A24=Лист1!A18,Лист1!B18,IF(A24=Лист1!A19,Лист1!B19,IF(A24=Лист1!A20,Лист1!B20,IF(A24=Лист1!A21,Лист1!B21,IF(A24=Лист1!A22,Лист1!B22,IF(A24=Лист1!A23,Лист1!B23,IF(A24=Лист1!A24,Лист1!B24,IF(A24=Лист1!A25,Лист1!B25,IF(A24=Лист1!A26,Лист1!B26,IF(A24=Лист1!A27,Лист1!B27,IF(A24=Лист1!A28,Лист1!B28,IF(A24=Лист1!A29,Лист1!B29,IF(A24=Лист1!A30,Лист1!B30,IF(A24=Лист1!A31,Лист1!B31,IF(A24=Лист1!A32,Лист1!B32,Ошибки!A1)))))))))))))))))))))))))</f>
        <v>Сульдин Дмитрий</v>
      </c>
      <c r="D24" s="41"/>
      <c r="E24" s="41"/>
    </row>
    <row r="25" spans="1:5" x14ac:dyDescent="0.25">
      <c r="A25">
        <v>30</v>
      </c>
      <c r="B25" t="str">
        <f>IF(A25=Лист1!A8,Лист1!B8,IF(A25=Лист1!A9,Лист1!B9,IF(A25=Лист1!A10,Лист1!B10,IF(A25=Лист1!A11,Лист1!B11,IF(A25=Лист1!A12,Лист1!B12,IF(A25=Лист1!A13,Лист1!B13,IF(A25=Лист1!A14,Лист1!B14,IF(A25=Лист1!A15,Лист1!B15,IF(A25=Лист1!A16,Лист1!B16,IF(A25=Лист1!A17,Лист1!B17,IF(A25=Лист1!A18,Лист1!B18,IF(A25=Лист1!A19,Лист1!B19,IF(A25=Лист1!A20,Лист1!B20,IF(A25=Лист1!A21,Лист1!B21,IF(A25=Лист1!A22,Лист1!B22,IF(A25=Лист1!A23,Лист1!B23,IF(A25=Лист1!A24,Лист1!B24,IF(A25=Лист1!A25,Лист1!B25,IF(A25=Лист1!A26,Лист1!B26,IF(A25=Лист1!A27,Лист1!B27,IF(A25=Лист1!A28,Лист1!B28,IF(A25=Лист1!A29,Лист1!B29,IF(A25=Лист1!A30,Лист1!B30,IF(A25=Лист1!A31,Лист1!B31,IF(A25=Лист1!A32,Лист1!B32,Ошибки!A1)))))))))))))))))))))))))</f>
        <v>Неверно указан номер</v>
      </c>
      <c r="D25" s="41"/>
      <c r="E25" s="41"/>
    </row>
    <row r="26" spans="1:5" x14ac:dyDescent="0.25">
      <c r="A26">
        <v>31</v>
      </c>
      <c r="B26" t="str">
        <f>IF(A26=Лист1!A8,Лист1!B8,IF(A26=Лист1!A9,Лист1!B9,IF(A26=Лист1!A10,Лист1!B10,IF(A26=Лист1!A11,Лист1!B11,IF(A26=Лист1!A12,Лист1!B12,IF(A26=Лист1!A13,Лист1!B13,IF(A26=Лист1!A14,Лист1!B14,IF(A26=Лист1!A15,Лист1!B15,IF(A26=Лист1!A16,Лист1!B16,IF(A26=Лист1!A17,Лист1!B17,IF(A26=Лист1!A18,Лист1!B18,IF(A26=Лист1!A19,Лист1!B19,IF(A26=Лист1!A20,Лист1!B20,IF(A26=Лист1!A21,Лист1!B21,IF(A26=Лист1!A22,Лист1!B22,IF(A26=Лист1!A23,Лист1!B23,IF(A26=Лист1!A24,Лист1!B24,IF(A26=Лист1!A25,Лист1!B25,IF(A26=Лист1!A26,Лист1!B26,IF(A26=Лист1!A27,Лист1!B27,IF(A26=Лист1!A28,Лист1!B28,IF(A26=Лист1!A29,Лист1!B29,IF(A26=Лист1!A30,Лист1!B30,IF(A26=Лист1!A31,Лист1!B31,IF(A26=Лист1!A32,Лист1!B32,Ошибки!A1)))))))))))))))))))))))))</f>
        <v>Неверно указан номер</v>
      </c>
      <c r="D26" s="41"/>
      <c r="E26" s="41"/>
    </row>
    <row r="27" spans="1:5" x14ac:dyDescent="0.25">
      <c r="A27">
        <v>32</v>
      </c>
      <c r="B27" t="str">
        <f>IF(A27=Лист1!A8,Лист1!B8,IF(A27=Лист1!A9,Лист1!B9,IF(A27=Лист1!A10,Лист1!B10,IF(A27=Лист1!A11,Лист1!B11,IF(A27=Лист1!A12,Лист1!B12,IF(A27=Лист1!A13,Лист1!B13,IF(A27=Лист1!A14,Лист1!B14,IF(A27=Лист1!A15,Лист1!B15,IF(A27=Лист1!A16,Лист1!B16,IF(A27=Лист1!A17,Лист1!B17,IF(A27=Лист1!A18,Лист1!B18,IF(A27=Лист1!A19,Лист1!B19,IF(A27=Лист1!A20,Лист1!B20,IF(A27=Лист1!A21,Лист1!B21,IF(A27=Лист1!A22,Лист1!B22,IF(A27=Лист1!A23,Лист1!B23,IF(A27=Лист1!A24,Лист1!B24,IF(A27=Лист1!A25,Лист1!B25,IF(A27=Лист1!A26,Лист1!B26,IF(A27=Лист1!A27,Лист1!B27,IF(A27=Лист1!A28,Лист1!B28,IF(A27=Лист1!A29,Лист1!B29,IF(A27=Лист1!A30,Лист1!B30,IF(A27=Лист1!A31,Лист1!B31,IF(A27=Лист1!A32,Лист1!B32,Ошибки!A1)))))))))))))))))))))))))</f>
        <v>Неверно указан номер</v>
      </c>
      <c r="D27" s="41"/>
      <c r="E27" s="41"/>
    </row>
    <row r="28" spans="1:5" x14ac:dyDescent="0.25">
      <c r="A28">
        <v>33</v>
      </c>
      <c r="B28" t="str">
        <f>IF(A28=Лист1!A8,Лист1!B8,IF(A28=Лист1!A9,Лист1!B9,IF(A28=Лист1!A10,Лист1!B10,IF(A28=Лист1!A11,Лист1!B11,IF(A28=Лист1!A12,Лист1!B12,IF(A28=Лист1!A13,Лист1!B13,IF(A28=Лист1!A14,Лист1!B14,IF(A28=Лист1!A15,Лист1!B15,IF(A28=Лист1!A16,Лист1!B16,IF(A28=Лист1!A17,Лист1!B17,IF(A28=Лист1!A18,Лист1!B18,IF(A28=Лист1!A19,Лист1!B19,IF(A28=Лист1!A20,Лист1!B20,IF(A28=Лист1!A21,Лист1!B21,IF(A28=Лист1!A22,Лист1!B22,IF(A28=Лист1!A23,Лист1!B23,IF(A28=Лист1!A24,Лист1!B24,IF(A28=Лист1!A25,Лист1!B25,IF(A28=Лист1!A26,Лист1!B26,IF(A28=Лист1!A27,Лист1!B27,IF(A28=Лист1!A28,Лист1!B28,IF(A28=Лист1!A29,Лист1!B29,IF(A28=Лист1!A30,Лист1!B30,IF(A28=Лист1!A31,Лист1!B31,IF(A28=Лист1!A32,Лист1!B32,Ошибки!A1)))))))))))))))))))))))))</f>
        <v>Неверно указан номер</v>
      </c>
      <c r="D28" s="41"/>
      <c r="E28" s="41"/>
    </row>
    <row r="29" spans="1:5" x14ac:dyDescent="0.25">
      <c r="A29">
        <v>34</v>
      </c>
      <c r="B29" t="str">
        <f>IF(A29=Лист1!A8,Лист1!B8,IF(A29=Лист1!A9,Лист1!B9,IF(A29=Лист1!A10,Лист1!B10,IF(A29=Лист1!A11,Лист1!B11,IF(A29=Лист1!A12,Лист1!B12,IF(A29=Лист1!A13,Лист1!B13,IF(A29=Лист1!A14,Лист1!B14,IF(A29=Лист1!A15,Лист1!B15,IF(A29=Лист1!A16,Лист1!B16,IF(A29=Лист1!A17,Лист1!B17,IF(A29=Лист1!A18,Лист1!B18,IF(A29=Лист1!A19,Лист1!B19,IF(A29=Лист1!A20,Лист1!B20,IF(A29=Лист1!A21,Лист1!B21,IF(A29=Лист1!A22,Лист1!B22,IF(A29=Лист1!A23,Лист1!B23,IF(A29=Лист1!A24,Лист1!B24,IF(A29=Лист1!A25,Лист1!B25,IF(A29=Лист1!A26,Лист1!B26,IF(A29=Лист1!A27,Лист1!B27,IF(A29=Лист1!A28,Лист1!B28,IF(A29=Лист1!A29,Лист1!B29,IF(A29=Лист1!A30,Лист1!B30,IF(A29=Лист1!A31,Лист1!B31,IF(A29=Лист1!A32,Лист1!B32,Ошибки!A1)))))))))))))))))))))))))</f>
        <v>Неверно указан номер</v>
      </c>
      <c r="D29" s="41"/>
      <c r="E29" s="41"/>
    </row>
    <row r="30" spans="1:5" x14ac:dyDescent="0.25">
      <c r="D30" s="41"/>
      <c r="E30" s="41"/>
    </row>
    <row r="31" spans="1:5" x14ac:dyDescent="0.25">
      <c r="D31" s="41"/>
      <c r="E31" s="41"/>
    </row>
    <row r="32" spans="1:5" x14ac:dyDescent="0.25">
      <c r="D32" s="41"/>
      <c r="E32" s="41"/>
    </row>
    <row r="33" spans="5:5" x14ac:dyDescent="0.25">
      <c r="E33" s="41"/>
    </row>
    <row r="34" spans="5:5" x14ac:dyDescent="0.25">
      <c r="E34" s="41"/>
    </row>
    <row r="35" spans="5:5" x14ac:dyDescent="0.25">
      <c r="E35" s="41"/>
    </row>
    <row r="36" spans="5:5" x14ac:dyDescent="0.25">
      <c r="E36" s="41"/>
    </row>
    <row r="37" spans="5:5" x14ac:dyDescent="0.25">
      <c r="E37" s="41"/>
    </row>
  </sheetData>
  <mergeCells count="2">
    <mergeCell ref="H3:J3"/>
    <mergeCell ref="D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Ошибки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Михаил</cp:lastModifiedBy>
  <dcterms:created xsi:type="dcterms:W3CDTF">2013-04-28T07:12:46Z</dcterms:created>
  <dcterms:modified xsi:type="dcterms:W3CDTF">2013-04-30T19:42:15Z</dcterms:modified>
</cp:coreProperties>
</file>