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 activeTab="1"/>
  </bookViews>
  <sheets>
    <sheet name="Исходные данные" sheetId="1" r:id="rId1"/>
    <sheet name="Необходимая табл" sheetId="2" r:id="rId2"/>
  </sheets>
  <definedNames>
    <definedName name="_xlnm._FilterDatabase" localSheetId="0" hidden="1">'Исходные данные'!$A$1:$E$27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2" l="1"/>
  <c r="B53" i="2"/>
  <c r="B54" i="2"/>
  <c r="B55" i="2"/>
  <c r="B45" i="2"/>
  <c r="B46" i="2"/>
  <c r="B47" i="2"/>
  <c r="B48" i="2"/>
  <c r="B49" i="2"/>
  <c r="B50" i="2"/>
  <c r="B51" i="2"/>
  <c r="B38" i="2"/>
  <c r="B39" i="2"/>
  <c r="B40" i="2"/>
  <c r="B41" i="2"/>
  <c r="B42" i="2"/>
  <c r="B43" i="2"/>
  <c r="B44" i="2"/>
  <c r="B30" i="2"/>
  <c r="B31" i="2"/>
  <c r="B32" i="2"/>
  <c r="B33" i="2"/>
  <c r="B34" i="2"/>
  <c r="B35" i="2"/>
  <c r="B36" i="2"/>
  <c r="B37" i="2"/>
  <c r="B28" i="2"/>
  <c r="B29" i="2"/>
  <c r="B2" i="2"/>
  <c r="C3" i="2" s="1"/>
  <c r="D3" i="2" s="1"/>
  <c r="B3" i="2" l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C2" i="2"/>
  <c r="D2" i="2" s="1"/>
  <c r="C42" i="2"/>
  <c r="C38" i="2"/>
  <c r="C34" i="2"/>
  <c r="C30" i="2"/>
  <c r="C26" i="2"/>
  <c r="C22" i="2"/>
  <c r="C18" i="2"/>
  <c r="D18" i="2" s="1"/>
  <c r="C14" i="2"/>
  <c r="D14" i="2" s="1"/>
  <c r="C10" i="2"/>
  <c r="D10" i="2" s="1"/>
  <c r="C6" i="2"/>
  <c r="D6" i="2" s="1"/>
  <c r="C4" i="2"/>
  <c r="D4" i="2" s="1"/>
  <c r="C55" i="2"/>
  <c r="C51" i="2"/>
  <c r="C47" i="2"/>
  <c r="C43" i="2"/>
  <c r="C39" i="2"/>
  <c r="C35" i="2"/>
  <c r="C31" i="2"/>
  <c r="C27" i="2"/>
  <c r="C23" i="2"/>
  <c r="C19" i="2"/>
  <c r="D19" i="2" s="1"/>
  <c r="C15" i="2"/>
  <c r="D15" i="2" s="1"/>
  <c r="C11" i="2"/>
  <c r="D11" i="2" s="1"/>
  <c r="C7" i="2"/>
  <c r="D7" i="2" s="1"/>
  <c r="C5" i="2"/>
  <c r="D5" i="2" s="1"/>
  <c r="E2" i="2"/>
  <c r="D27" i="2" l="1"/>
  <c r="E27" i="2"/>
  <c r="D35" i="2"/>
  <c r="E35" i="2"/>
  <c r="D43" i="2"/>
  <c r="E43" i="2"/>
  <c r="D55" i="2"/>
  <c r="E55" i="2"/>
  <c r="C9" i="2"/>
  <c r="D9" i="2" s="1"/>
  <c r="C13" i="2"/>
  <c r="D13" i="2" s="1"/>
  <c r="C17" i="2"/>
  <c r="D17" i="2" s="1"/>
  <c r="C21" i="2"/>
  <c r="D21" i="2" s="1"/>
  <c r="C25" i="2"/>
  <c r="C29" i="2"/>
  <c r="C33" i="2"/>
  <c r="C37" i="2"/>
  <c r="C41" i="2"/>
  <c r="C45" i="2"/>
  <c r="C49" i="2"/>
  <c r="C53" i="2"/>
  <c r="C8" i="2"/>
  <c r="D8" i="2" s="1"/>
  <c r="C12" i="2"/>
  <c r="D12" i="2" s="1"/>
  <c r="C16" i="2"/>
  <c r="D16" i="2" s="1"/>
  <c r="C20" i="2"/>
  <c r="D20" i="2" s="1"/>
  <c r="C24" i="2"/>
  <c r="C28" i="2"/>
  <c r="C32" i="2"/>
  <c r="C36" i="2"/>
  <c r="C40" i="2"/>
  <c r="C44" i="2"/>
  <c r="C48" i="2"/>
  <c r="C52" i="2"/>
  <c r="D23" i="2"/>
  <c r="E23" i="2"/>
  <c r="D31" i="2"/>
  <c r="E31" i="2"/>
  <c r="D39" i="2"/>
  <c r="E39" i="2"/>
  <c r="D47" i="2"/>
  <c r="E47" i="2"/>
  <c r="D51" i="2"/>
  <c r="E51" i="2"/>
  <c r="E22" i="2"/>
  <c r="D22" i="2"/>
  <c r="E26" i="2"/>
  <c r="D26" i="2"/>
  <c r="E30" i="2"/>
  <c r="D30" i="2"/>
  <c r="E34" i="2"/>
  <c r="D34" i="2"/>
  <c r="E38" i="2"/>
  <c r="D38" i="2"/>
  <c r="E42" i="2"/>
  <c r="D42" i="2"/>
  <c r="C46" i="2"/>
  <c r="C50" i="2"/>
  <c r="C54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50" i="2" l="1"/>
  <c r="D50" i="2"/>
  <c r="E52" i="2"/>
  <c r="D52" i="2"/>
  <c r="E44" i="2"/>
  <c r="D44" i="2"/>
  <c r="E36" i="2"/>
  <c r="D36" i="2"/>
  <c r="E28" i="2"/>
  <c r="D28" i="2"/>
  <c r="D53" i="2"/>
  <c r="E53" i="2"/>
  <c r="D45" i="2"/>
  <c r="E45" i="2"/>
  <c r="D37" i="2"/>
  <c r="E37" i="2"/>
  <c r="D29" i="2"/>
  <c r="E29" i="2"/>
  <c r="E54" i="2"/>
  <c r="D54" i="2"/>
  <c r="E46" i="2"/>
  <c r="D46" i="2"/>
  <c r="E48" i="2"/>
  <c r="D48" i="2"/>
  <c r="E40" i="2"/>
  <c r="D40" i="2"/>
  <c r="E32" i="2"/>
  <c r="D32" i="2"/>
  <c r="E24" i="2"/>
  <c r="D24" i="2"/>
  <c r="D49" i="2"/>
  <c r="E49" i="2"/>
  <c r="D41" i="2"/>
  <c r="E41" i="2"/>
  <c r="D33" i="2"/>
  <c r="E33" i="2"/>
  <c r="D25" i="2"/>
  <c r="E25" i="2"/>
</calcChain>
</file>

<file path=xl/sharedStrings.xml><?xml version="1.0" encoding="utf-8"?>
<sst xmlns="http://schemas.openxmlformats.org/spreadsheetml/2006/main" count="34" uniqueCount="21">
  <si>
    <t xml:space="preserve">ФИО </t>
  </si>
  <si>
    <t>Иванов</t>
  </si>
  <si>
    <t>Петров</t>
  </si>
  <si>
    <t>Сидоров</t>
  </si>
  <si>
    <t>Андреев</t>
  </si>
  <si>
    <t>Ильин</t>
  </si>
  <si>
    <t>Серов</t>
  </si>
  <si>
    <t>Пушкин</t>
  </si>
  <si>
    <t>Комаров</t>
  </si>
  <si>
    <t>Ломоносов</t>
  </si>
  <si>
    <t>Есенин</t>
  </si>
  <si>
    <t>Крылов</t>
  </si>
  <si>
    <t>Почтов</t>
  </si>
  <si>
    <t>Серегин</t>
  </si>
  <si>
    <t>Колбаса</t>
  </si>
  <si>
    <t>сыр</t>
  </si>
  <si>
    <t>хлеб</t>
  </si>
  <si>
    <t>молоко</t>
  </si>
  <si>
    <t>ФИО</t>
  </si>
  <si>
    <t>Прод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</si>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</sst>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6" xfId="0" applyFont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B1" sqref="B1"/>
    </sheetView>
  </sheetViews>
  <sheetFormatPr defaultRowHeight="15" x14ac:dyDescent="0.25"/>
  <cols>
    <col min="1" max="1" width="16" customWidth="1"/>
  </cols>
  <sheetData>
    <row r="1" spans="1:5" x14ac:dyDescent="0.25">
      <c r="A1" s="2" t="s">
        <v>0</v>
      </c>
      <c r="B1" s="3" t="s">
        <v>14</v>
      </c>
      <c r="C1" s="3" t="s">
        <v>15</v>
      </c>
      <c r="D1" s="3" t="s">
        <v>16</v>
      </c>
      <c r="E1" s="3" t="s">
        <v>17</v>
      </c>
    </row>
    <row r="2" spans="1:5" x14ac:dyDescent="0.25">
      <c r="A2" s="7" t="s">
        <v>1</v>
      </c>
      <c r="B2" s="4"/>
      <c r="C2" s="4"/>
      <c r="D2" s="4"/>
      <c r="E2" s="5">
        <v>10</v>
      </c>
    </row>
    <row r="3" spans="1:5" x14ac:dyDescent="0.25">
      <c r="A3" s="8" t="s">
        <v>2</v>
      </c>
      <c r="B3" s="1"/>
      <c r="C3" s="1"/>
      <c r="D3" s="1"/>
      <c r="E3" s="6">
        <v>10</v>
      </c>
    </row>
    <row r="4" spans="1:5" x14ac:dyDescent="0.25">
      <c r="A4" s="8" t="s">
        <v>3</v>
      </c>
      <c r="B4" s="1"/>
      <c r="C4" s="1"/>
      <c r="D4" s="1"/>
      <c r="E4" s="6">
        <v>5</v>
      </c>
    </row>
    <row r="5" spans="1:5" x14ac:dyDescent="0.25">
      <c r="A5" s="8" t="s">
        <v>4</v>
      </c>
      <c r="B5" s="1"/>
      <c r="C5" s="1"/>
      <c r="D5" s="1"/>
      <c r="E5" s="6">
        <v>10</v>
      </c>
    </row>
    <row r="6" spans="1:5" x14ac:dyDescent="0.25">
      <c r="A6" s="8" t="s">
        <v>5</v>
      </c>
      <c r="B6" s="1"/>
      <c r="C6" s="1"/>
      <c r="D6" s="1"/>
      <c r="E6" s="6">
        <v>15</v>
      </c>
    </row>
    <row r="7" spans="1:5" x14ac:dyDescent="0.25">
      <c r="A7" s="8" t="s">
        <v>6</v>
      </c>
      <c r="B7" s="1"/>
      <c r="C7" s="1"/>
      <c r="D7" s="1"/>
      <c r="E7" s="6">
        <v>10</v>
      </c>
    </row>
    <row r="8" spans="1:5" x14ac:dyDescent="0.25">
      <c r="A8" s="8" t="s">
        <v>7</v>
      </c>
      <c r="B8" s="1"/>
      <c r="C8" s="1"/>
      <c r="D8" s="1"/>
      <c r="E8" s="6">
        <v>40</v>
      </c>
    </row>
    <row r="9" spans="1:5" x14ac:dyDescent="0.25">
      <c r="A9" s="8" t="s">
        <v>8</v>
      </c>
      <c r="B9" s="1"/>
      <c r="C9" s="1"/>
      <c r="D9" s="1">
        <v>20</v>
      </c>
      <c r="E9" s="6"/>
    </row>
    <row r="10" spans="1:5" x14ac:dyDescent="0.25">
      <c r="A10" s="8" t="s">
        <v>9</v>
      </c>
      <c r="B10" s="1"/>
      <c r="C10" s="1">
        <v>30</v>
      </c>
      <c r="D10" s="1">
        <v>20</v>
      </c>
      <c r="E10" s="6"/>
    </row>
    <row r="11" spans="1:5" x14ac:dyDescent="0.25">
      <c r="A11" s="8" t="s">
        <v>10</v>
      </c>
      <c r="B11" s="1">
        <v>15</v>
      </c>
      <c r="C11" s="1"/>
      <c r="D11" s="1"/>
      <c r="E11" s="6"/>
    </row>
    <row r="12" spans="1:5" x14ac:dyDescent="0.25">
      <c r="A12" s="8" t="s">
        <v>11</v>
      </c>
      <c r="B12" s="1">
        <v>15</v>
      </c>
      <c r="C12" s="1"/>
      <c r="D12" s="1"/>
      <c r="E12" s="6"/>
    </row>
    <row r="13" spans="1:5" x14ac:dyDescent="0.25">
      <c r="A13" s="8" t="s">
        <v>12</v>
      </c>
      <c r="B13" s="1">
        <v>15</v>
      </c>
      <c r="C13" s="1"/>
      <c r="D13" s="1"/>
      <c r="E13" s="6"/>
    </row>
    <row r="14" spans="1:5" x14ac:dyDescent="0.25">
      <c r="A14" s="8" t="s">
        <v>13</v>
      </c>
      <c r="B14" s="1">
        <v>15</v>
      </c>
      <c r="C14" s="1"/>
      <c r="D14" s="1"/>
      <c r="E14" s="6"/>
    </row>
    <row r="15" spans="1:5" x14ac:dyDescent="0.25">
      <c r="A15" s="8" t="s">
        <v>1</v>
      </c>
      <c r="B15" s="1">
        <v>15</v>
      </c>
      <c r="C15" s="1"/>
      <c r="D15" s="1"/>
      <c r="E15" s="6"/>
    </row>
    <row r="16" spans="1:5" x14ac:dyDescent="0.25">
      <c r="A16" s="8" t="s">
        <v>2</v>
      </c>
      <c r="B16" s="1"/>
      <c r="C16" s="1">
        <v>20</v>
      </c>
      <c r="D16" s="1"/>
      <c r="E16" s="6"/>
    </row>
    <row r="17" spans="1:5" x14ac:dyDescent="0.25">
      <c r="A17" s="8" t="s">
        <v>3</v>
      </c>
      <c r="B17" s="1"/>
      <c r="C17" s="1">
        <v>20</v>
      </c>
      <c r="D17" s="1"/>
      <c r="E17" s="6"/>
    </row>
    <row r="18" spans="1:5" x14ac:dyDescent="0.25">
      <c r="A18" s="8" t="s">
        <v>4</v>
      </c>
      <c r="B18" s="1"/>
      <c r="C18" s="1">
        <v>20</v>
      </c>
      <c r="D18" s="1"/>
      <c r="E18" s="6"/>
    </row>
    <row r="19" spans="1:5" x14ac:dyDescent="0.25">
      <c r="A19" s="8" t="s">
        <v>5</v>
      </c>
      <c r="B19" s="1"/>
      <c r="C19" s="1">
        <v>20</v>
      </c>
      <c r="D19" s="1"/>
      <c r="E19" s="6"/>
    </row>
    <row r="20" spans="1:5" x14ac:dyDescent="0.25">
      <c r="A20" s="8" t="s">
        <v>6</v>
      </c>
      <c r="B20" s="1"/>
      <c r="C20" s="1">
        <v>20</v>
      </c>
      <c r="D20" s="1"/>
      <c r="E20" s="6"/>
    </row>
    <row r="21" spans="1:5" x14ac:dyDescent="0.25">
      <c r="A21" s="8" t="s">
        <v>7</v>
      </c>
      <c r="B21" s="1"/>
      <c r="C21" s="1">
        <v>20</v>
      </c>
      <c r="D21" s="1">
        <v>18</v>
      </c>
      <c r="E21" s="6"/>
    </row>
    <row r="22" spans="1:5" x14ac:dyDescent="0.25">
      <c r="A22" s="8" t="s">
        <v>8</v>
      </c>
      <c r="B22" s="1"/>
      <c r="C22" s="1"/>
      <c r="D22" s="1">
        <v>18</v>
      </c>
      <c r="E22" s="6"/>
    </row>
    <row r="23" spans="1:5" x14ac:dyDescent="0.25">
      <c r="A23" s="8" t="s">
        <v>9</v>
      </c>
      <c r="B23" s="1"/>
      <c r="C23" s="1"/>
      <c r="D23" s="1">
        <v>18</v>
      </c>
      <c r="E23" s="6">
        <v>19</v>
      </c>
    </row>
    <row r="24" spans="1:5" x14ac:dyDescent="0.25">
      <c r="A24" s="8" t="s">
        <v>10</v>
      </c>
      <c r="B24" s="1"/>
      <c r="C24" s="1"/>
      <c r="D24" s="1">
        <v>18</v>
      </c>
      <c r="E24" s="6">
        <v>19</v>
      </c>
    </row>
    <row r="25" spans="1:5" x14ac:dyDescent="0.25">
      <c r="A25" s="8" t="s">
        <v>11</v>
      </c>
      <c r="B25" s="1"/>
      <c r="C25" s="1"/>
      <c r="D25" s="1">
        <v>18</v>
      </c>
      <c r="E25" s="6">
        <v>19</v>
      </c>
    </row>
    <row r="26" spans="1:5" x14ac:dyDescent="0.25">
      <c r="A26" s="8" t="s">
        <v>12</v>
      </c>
      <c r="B26" s="1"/>
      <c r="C26" s="1"/>
      <c r="D26" s="1">
        <v>18</v>
      </c>
      <c r="E26" s="6">
        <v>19</v>
      </c>
    </row>
    <row r="27" spans="1:5" x14ac:dyDescent="0.25">
      <c r="A27" s="9" t="s">
        <v>13</v>
      </c>
      <c r="B27" s="10"/>
      <c r="C27" s="10"/>
      <c r="D27" s="10"/>
      <c r="E27" s="11">
        <v>19</v>
      </c>
    </row>
  </sheetData>
  <autoFilter ref="A1:E2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workbookViewId="0">
      <selection activeCell="F1" sqref="F1"/>
    </sheetView>
  </sheetViews>
  <sheetFormatPr defaultRowHeight="15" x14ac:dyDescent="0.25"/>
  <sheetData>
    <row r="1" spans="1:5" x14ac:dyDescent="0.25">
      <c r="A1" s="12">
        <v>4</v>
      </c>
      <c r="C1" t="s">
        <v>18</v>
      </c>
      <c r="D1" t="s">
        <v>19</v>
      </c>
      <c r="E1" t="s">
        <v>20</v>
      </c>
    </row>
    <row r="2" spans="1:5" x14ac:dyDescent="0.25">
      <c r="B2">
        <f>IF(MATCH('Исходные данные'!A2,'Исходные данные'!A:A,)=ROW(),B1+1,B1)</f>
        <v>1</v>
      </c>
      <c r="C2" t="str">
        <f>IFERROR(INDEX('Исходные данные'!A:A,MATCH(ROUNDUP(ROW(C1)/A$1,),B:B,)),"")</f>
        <v>Иванов</v>
      </c>
      <c r="D2" t="str">
        <f>IF(C2&lt;&gt;"",INDEX('Исходные данные'!$1:$1,MOD(ROW(D1)-1,A$1)+2),"")</f>
        <v>Колбаса</v>
      </c>
      <c r="E2">
        <f>SUMIF('Исходные данные'!A:A,C2,INDEX('Исходные данные'!$1:$1048576,,MOD(ROW(D1)-1,A$1)+2))</f>
        <v>15</v>
      </c>
    </row>
    <row r="3" spans="1:5" x14ac:dyDescent="0.25">
      <c r="B3">
        <f>IF(MATCH('Исходные данные'!A3,'Исходные данные'!A:A,)=ROW(),B2+1,B2)</f>
        <v>2</v>
      </c>
      <c r="C3" t="str">
        <f>IFERROR(INDEX('Исходные данные'!A:A,MATCH(ROUNDUP(ROW(C2)/A$1,),B:B,)),"")</f>
        <v>Иванов</v>
      </c>
      <c r="D3" t="str">
        <f>IF(C3&lt;&gt;"",INDEX('Исходные данные'!$1:$1,MOD(ROW(D2)-1,A$1)+2),"")</f>
        <v>сыр</v>
      </c>
      <c r="E3">
        <f>SUMIF('Исходные данные'!A:A,C3,INDEX('Исходные данные'!$1:$1048576,,MOD(ROW(D2)-1,A$1)+2))</f>
        <v>0</v>
      </c>
    </row>
    <row r="4" spans="1:5" x14ac:dyDescent="0.25">
      <c r="B4">
        <f>IF(MATCH('Исходные данные'!A4,'Исходные данные'!A:A,)=ROW(),B3+1,B3)</f>
        <v>3</v>
      </c>
      <c r="C4" t="str">
        <f>IFERROR(INDEX('Исходные данные'!A:A,MATCH(ROUNDUP(ROW(C3)/A$1,),B:B,)),"")</f>
        <v>Иванов</v>
      </c>
      <c r="D4" t="str">
        <f>IF(C4&lt;&gt;"",INDEX('Исходные данные'!$1:$1,MOD(ROW(D3)-1,A$1)+2),"")</f>
        <v>хлеб</v>
      </c>
      <c r="E4">
        <f>SUMIF('Исходные данные'!A:A,C4,INDEX('Исходные данные'!$1:$1048576,,MOD(ROW(D3)-1,A$1)+2))</f>
        <v>0</v>
      </c>
    </row>
    <row r="5" spans="1:5" x14ac:dyDescent="0.25">
      <c r="B5">
        <f>IF(MATCH('Исходные данные'!A5,'Исходные данные'!A:A,)=ROW(),B4+1,B4)</f>
        <v>4</v>
      </c>
      <c r="C5" t="str">
        <f>IFERROR(INDEX('Исходные данные'!A:A,MATCH(ROUNDUP(ROW(C4)/A$1,),B:B,)),"")</f>
        <v>Иванов</v>
      </c>
      <c r="D5" t="str">
        <f>IF(C5&lt;&gt;"",INDEX('Исходные данные'!$1:$1,MOD(ROW(D4)-1,A$1)+2),"")</f>
        <v>молоко</v>
      </c>
      <c r="E5">
        <f>SUMIF('Исходные данные'!A:A,C5,INDEX('Исходные данные'!$1:$1048576,,MOD(ROW(D4)-1,A$1)+2))</f>
        <v>10</v>
      </c>
    </row>
    <row r="6" spans="1:5" x14ac:dyDescent="0.25">
      <c r="B6">
        <f>IF(MATCH('Исходные данные'!A6,'Исходные данные'!A:A,)=ROW(),B5+1,B5)</f>
        <v>5</v>
      </c>
      <c r="C6" t="str">
        <f>IFERROR(INDEX('Исходные данные'!A:A,MATCH(ROUNDUP(ROW(C5)/A$1,),B:B,)),"")</f>
        <v>Петров</v>
      </c>
      <c r="D6" t="str">
        <f>IF(C6&lt;&gt;"",INDEX('Исходные данные'!$1:$1,MOD(ROW(D5)-1,A$1)+2),"")</f>
        <v>Колбаса</v>
      </c>
      <c r="E6">
        <f>SUMIF('Исходные данные'!A:A,C6,INDEX('Исходные данные'!$1:$1048576,,MOD(ROW(D5)-1,A$1)+2))</f>
        <v>0</v>
      </c>
    </row>
    <row r="7" spans="1:5" x14ac:dyDescent="0.25">
      <c r="B7">
        <f>IF(MATCH('Исходные данные'!A7,'Исходные данные'!A:A,)=ROW(),B6+1,B6)</f>
        <v>6</v>
      </c>
      <c r="C7" t="str">
        <f>IFERROR(INDEX('Исходные данные'!A:A,MATCH(ROUNDUP(ROW(C6)/A$1,),B:B,)),"")</f>
        <v>Петров</v>
      </c>
      <c r="D7" t="str">
        <f>IF(C7&lt;&gt;"",INDEX('Исходные данные'!$1:$1,MOD(ROW(D6)-1,A$1)+2),"")</f>
        <v>сыр</v>
      </c>
      <c r="E7">
        <f>SUMIF('Исходные данные'!A:A,C7,INDEX('Исходные данные'!$1:$1048576,,MOD(ROW(D6)-1,A$1)+2))</f>
        <v>20</v>
      </c>
    </row>
    <row r="8" spans="1:5" x14ac:dyDescent="0.25">
      <c r="B8">
        <f>IF(MATCH('Исходные данные'!A8,'Исходные данные'!A:A,)=ROW(),B7+1,B7)</f>
        <v>7</v>
      </c>
      <c r="C8" t="str">
        <f>IFERROR(INDEX('Исходные данные'!A:A,MATCH(ROUNDUP(ROW(C7)/A$1,),B:B,)),"")</f>
        <v>Петров</v>
      </c>
      <c r="D8" t="str">
        <f>IF(C8&lt;&gt;"",INDEX('Исходные данные'!$1:$1,MOD(ROW(D7)-1,A$1)+2),"")</f>
        <v>хлеб</v>
      </c>
      <c r="E8">
        <f>SUMIF('Исходные данные'!A:A,C8,INDEX('Исходные данные'!$1:$1048576,,MOD(ROW(D7)-1,A$1)+2))</f>
        <v>0</v>
      </c>
    </row>
    <row r="9" spans="1:5" x14ac:dyDescent="0.25">
      <c r="B9">
        <f>IF(MATCH('Исходные данные'!A9,'Исходные данные'!A:A,)=ROW(),B8+1,B8)</f>
        <v>8</v>
      </c>
      <c r="C9" t="str">
        <f>IFERROR(INDEX('Исходные данные'!A:A,MATCH(ROUNDUP(ROW(C8)/A$1,),B:B,)),"")</f>
        <v>Петров</v>
      </c>
      <c r="D9" t="str">
        <f>IF(C9&lt;&gt;"",INDEX('Исходные данные'!$1:$1,MOD(ROW(D8)-1,A$1)+2),"")</f>
        <v>молоко</v>
      </c>
      <c r="E9">
        <f>SUMIF('Исходные данные'!A:A,C9,INDEX('Исходные данные'!$1:$1048576,,MOD(ROW(D8)-1,A$1)+2))</f>
        <v>10</v>
      </c>
    </row>
    <row r="10" spans="1:5" x14ac:dyDescent="0.25">
      <c r="B10">
        <f>IF(MATCH('Исходные данные'!A10,'Исходные данные'!A:A,)=ROW(),B9+1,B9)</f>
        <v>9</v>
      </c>
      <c r="C10" t="str">
        <f>IFERROR(INDEX('Исходные данные'!A:A,MATCH(ROUNDUP(ROW(C9)/A$1,),B:B,)),"")</f>
        <v>Сидоров</v>
      </c>
      <c r="D10" t="str">
        <f>IF(C10&lt;&gt;"",INDEX('Исходные данные'!$1:$1,MOD(ROW(D9)-1,A$1)+2),"")</f>
        <v>Колбаса</v>
      </c>
      <c r="E10">
        <f>SUMIF('Исходные данные'!A:A,C10,INDEX('Исходные данные'!$1:$1048576,,MOD(ROW(D9)-1,A$1)+2))</f>
        <v>0</v>
      </c>
    </row>
    <row r="11" spans="1:5" x14ac:dyDescent="0.25">
      <c r="B11">
        <f>IF(MATCH('Исходные данные'!A11,'Исходные данные'!A:A,)=ROW(),B10+1,B10)</f>
        <v>10</v>
      </c>
      <c r="C11" t="str">
        <f>IFERROR(INDEX('Исходные данные'!A:A,MATCH(ROUNDUP(ROW(C10)/A$1,),B:B,)),"")</f>
        <v>Сидоров</v>
      </c>
      <c r="D11" t="str">
        <f>IF(C11&lt;&gt;"",INDEX('Исходные данные'!$1:$1,MOD(ROW(D10)-1,A$1)+2),"")</f>
        <v>сыр</v>
      </c>
      <c r="E11">
        <f>SUMIF('Исходные данные'!A:A,C11,INDEX('Исходные данные'!$1:$1048576,,MOD(ROW(D10)-1,A$1)+2))</f>
        <v>20</v>
      </c>
    </row>
    <row r="12" spans="1:5" x14ac:dyDescent="0.25">
      <c r="B12">
        <f>IF(MATCH('Исходные данные'!A12,'Исходные данные'!A:A,)=ROW(),B11+1,B11)</f>
        <v>11</v>
      </c>
      <c r="C12" t="str">
        <f>IFERROR(INDEX('Исходные данные'!A:A,MATCH(ROUNDUP(ROW(C11)/A$1,),B:B,)),"")</f>
        <v>Сидоров</v>
      </c>
      <c r="D12" t="str">
        <f>IF(C12&lt;&gt;"",INDEX('Исходные данные'!$1:$1,MOD(ROW(D11)-1,A$1)+2),"")</f>
        <v>хлеб</v>
      </c>
      <c r="E12">
        <f>SUMIF('Исходные данные'!A:A,C12,INDEX('Исходные данные'!$1:$1048576,,MOD(ROW(D11)-1,A$1)+2))</f>
        <v>0</v>
      </c>
    </row>
    <row r="13" spans="1:5" x14ac:dyDescent="0.25">
      <c r="B13">
        <f>IF(MATCH('Исходные данные'!A13,'Исходные данные'!A:A,)=ROW(),B12+1,B12)</f>
        <v>12</v>
      </c>
      <c r="C13" t="str">
        <f>IFERROR(INDEX('Исходные данные'!A:A,MATCH(ROUNDUP(ROW(C12)/A$1,),B:B,)),"")</f>
        <v>Сидоров</v>
      </c>
      <c r="D13" t="str">
        <f>IF(C13&lt;&gt;"",INDEX('Исходные данные'!$1:$1,MOD(ROW(D12)-1,A$1)+2),"")</f>
        <v>молоко</v>
      </c>
      <c r="E13">
        <f>SUMIF('Исходные данные'!A:A,C13,INDEX('Исходные данные'!$1:$1048576,,MOD(ROW(D12)-1,A$1)+2))</f>
        <v>5</v>
      </c>
    </row>
    <row r="14" spans="1:5" x14ac:dyDescent="0.25">
      <c r="B14">
        <f>IF(MATCH('Исходные данные'!A14,'Исходные данные'!A:A,)=ROW(),B13+1,B13)</f>
        <v>13</v>
      </c>
      <c r="C14" t="str">
        <f>IFERROR(INDEX('Исходные данные'!A:A,MATCH(ROUNDUP(ROW(C13)/A$1,),B:B,)),"")</f>
        <v>Андреев</v>
      </c>
      <c r="D14" t="str">
        <f>IF(C14&lt;&gt;"",INDEX('Исходные данные'!$1:$1,MOD(ROW(D13)-1,A$1)+2),"")</f>
        <v>Колбаса</v>
      </c>
      <c r="E14">
        <f>SUMIF('Исходные данные'!A:A,C14,INDEX('Исходные данные'!$1:$1048576,,MOD(ROW(D13)-1,A$1)+2))</f>
        <v>0</v>
      </c>
    </row>
    <row r="15" spans="1:5" x14ac:dyDescent="0.25">
      <c r="B15">
        <f>IF(MATCH('Исходные данные'!A15,'Исходные данные'!A:A,)=ROW(),B14+1,B14)</f>
        <v>13</v>
      </c>
      <c r="C15" t="str">
        <f>IFERROR(INDEX('Исходные данные'!A:A,MATCH(ROUNDUP(ROW(C14)/A$1,),B:B,)),"")</f>
        <v>Андреев</v>
      </c>
      <c r="D15" t="str">
        <f>IF(C15&lt;&gt;"",INDEX('Исходные данные'!$1:$1,MOD(ROW(D14)-1,A$1)+2),"")</f>
        <v>сыр</v>
      </c>
      <c r="E15">
        <f>SUMIF('Исходные данные'!A:A,C15,INDEX('Исходные данные'!$1:$1048576,,MOD(ROW(D14)-1,A$1)+2))</f>
        <v>20</v>
      </c>
    </row>
    <row r="16" spans="1:5" x14ac:dyDescent="0.25">
      <c r="B16">
        <f>IF(MATCH('Исходные данные'!A16,'Исходные данные'!A:A,)=ROW(),B15+1,B15)</f>
        <v>13</v>
      </c>
      <c r="C16" t="str">
        <f>IFERROR(INDEX('Исходные данные'!A:A,MATCH(ROUNDUP(ROW(C15)/A$1,),B:B,)),"")</f>
        <v>Андреев</v>
      </c>
      <c r="D16" t="str">
        <f>IF(C16&lt;&gt;"",INDEX('Исходные данные'!$1:$1,MOD(ROW(D15)-1,A$1)+2),"")</f>
        <v>хлеб</v>
      </c>
      <c r="E16">
        <f>SUMIF('Исходные данные'!A:A,C16,INDEX('Исходные данные'!$1:$1048576,,MOD(ROW(D15)-1,A$1)+2))</f>
        <v>0</v>
      </c>
    </row>
    <row r="17" spans="2:5" x14ac:dyDescent="0.25">
      <c r="B17">
        <f>IF(MATCH('Исходные данные'!A17,'Исходные данные'!A:A,)=ROW(),B16+1,B16)</f>
        <v>13</v>
      </c>
      <c r="C17" t="str">
        <f>IFERROR(INDEX('Исходные данные'!A:A,MATCH(ROUNDUP(ROW(C16)/A$1,),B:B,)),"")</f>
        <v>Андреев</v>
      </c>
      <c r="D17" t="str">
        <f>IF(C17&lt;&gt;"",INDEX('Исходные данные'!$1:$1,MOD(ROW(D16)-1,A$1)+2),"")</f>
        <v>молоко</v>
      </c>
      <c r="E17">
        <f>SUMIF('Исходные данные'!A:A,C17,INDEX('Исходные данные'!$1:$1048576,,MOD(ROW(D16)-1,A$1)+2))</f>
        <v>10</v>
      </c>
    </row>
    <row r="18" spans="2:5" x14ac:dyDescent="0.25">
      <c r="B18">
        <f>IF(MATCH('Исходные данные'!A18,'Исходные данные'!A:A,)=ROW(),B17+1,B17)</f>
        <v>13</v>
      </c>
      <c r="C18" t="str">
        <f>IFERROR(INDEX('Исходные данные'!A:A,MATCH(ROUNDUP(ROW(C17)/A$1,),B:B,)),"")</f>
        <v>Ильин</v>
      </c>
      <c r="D18" t="str">
        <f>IF(C18&lt;&gt;"",INDEX('Исходные данные'!$1:$1,MOD(ROW(D17)-1,A$1)+2),"")</f>
        <v>Колбаса</v>
      </c>
      <c r="E18">
        <f>SUMIF('Исходные данные'!A:A,C18,INDEX('Исходные данные'!$1:$1048576,,MOD(ROW(D17)-1,A$1)+2))</f>
        <v>0</v>
      </c>
    </row>
    <row r="19" spans="2:5" x14ac:dyDescent="0.25">
      <c r="B19">
        <f>IF(MATCH('Исходные данные'!A19,'Исходные данные'!A:A,)=ROW(),B18+1,B18)</f>
        <v>13</v>
      </c>
      <c r="C19" t="str">
        <f>IFERROR(INDEX('Исходные данные'!A:A,MATCH(ROUNDUP(ROW(C18)/A$1,),B:B,)),"")</f>
        <v>Ильин</v>
      </c>
      <c r="D19" t="str">
        <f>IF(C19&lt;&gt;"",INDEX('Исходные данные'!$1:$1,MOD(ROW(D18)-1,A$1)+2),"")</f>
        <v>сыр</v>
      </c>
      <c r="E19">
        <f>SUMIF('Исходные данные'!A:A,C19,INDEX('Исходные данные'!$1:$1048576,,MOD(ROW(D18)-1,A$1)+2))</f>
        <v>20</v>
      </c>
    </row>
    <row r="20" spans="2:5" x14ac:dyDescent="0.25">
      <c r="B20">
        <f>IF(MATCH('Исходные данные'!A20,'Исходные данные'!A:A,)=ROW(),B19+1,B19)</f>
        <v>13</v>
      </c>
      <c r="C20" t="str">
        <f>IFERROR(INDEX('Исходные данные'!A:A,MATCH(ROUNDUP(ROW(C19)/A$1,),B:B,)),"")</f>
        <v>Ильин</v>
      </c>
      <c r="D20" t="str">
        <f>IF(C20&lt;&gt;"",INDEX('Исходные данные'!$1:$1,MOD(ROW(D19)-1,A$1)+2),"")</f>
        <v>хлеб</v>
      </c>
      <c r="E20">
        <f>SUMIF('Исходные данные'!A:A,C20,INDEX('Исходные данные'!$1:$1048576,,MOD(ROW(D19)-1,A$1)+2))</f>
        <v>0</v>
      </c>
    </row>
    <row r="21" spans="2:5" x14ac:dyDescent="0.25">
      <c r="B21">
        <f>IF(MATCH('Исходные данные'!A21,'Исходные данные'!A:A,)=ROW(),B20+1,B20)</f>
        <v>13</v>
      </c>
      <c r="C21" t="str">
        <f>IFERROR(INDEX('Исходные данные'!A:A,MATCH(ROUNDUP(ROW(C20)/A$1,),B:B,)),"")</f>
        <v>Ильин</v>
      </c>
      <c r="D21" t="str">
        <f>IF(C21&lt;&gt;"",INDEX('Исходные данные'!$1:$1,MOD(ROW(D20)-1,A$1)+2),"")</f>
        <v>молоко</v>
      </c>
      <c r="E21">
        <f>SUMIF('Исходные данные'!A:A,C21,INDEX('Исходные данные'!$1:$1048576,,MOD(ROW(D20)-1,A$1)+2))</f>
        <v>15</v>
      </c>
    </row>
    <row r="22" spans="2:5" x14ac:dyDescent="0.25">
      <c r="B22">
        <f>IF(MATCH('Исходные данные'!A22,'Исходные данные'!A:A,)=ROW(),B21+1,B21)</f>
        <v>13</v>
      </c>
      <c r="C22" t="str">
        <f>IFERROR(INDEX('Исходные данные'!A:A,MATCH(ROUNDUP(ROW(C21)/A$1,),B:B,)),"")</f>
        <v>Серов</v>
      </c>
      <c r="D22" t="str">
        <f>IF(C22&lt;&gt;"",INDEX('Исходные данные'!$1:$1,MOD(ROW(D21)-1,A$1)+2),"")</f>
        <v>Колбаса</v>
      </c>
      <c r="E22">
        <f>SUMIF('Исходные данные'!A:A,C22,INDEX('Исходные данные'!$1:$1048576,,MOD(ROW(D21)-1,A$1)+2))</f>
        <v>0</v>
      </c>
    </row>
    <row r="23" spans="2:5" x14ac:dyDescent="0.25">
      <c r="B23">
        <f>IF(MATCH('Исходные данные'!A23,'Исходные данные'!A:A,)=ROW(),B22+1,B22)</f>
        <v>13</v>
      </c>
      <c r="C23" t="str">
        <f>IFERROR(INDEX('Исходные данные'!A:A,MATCH(ROUNDUP(ROW(C22)/A$1,),B:B,)),"")</f>
        <v>Серов</v>
      </c>
      <c r="D23" t="str">
        <f>IF(C23&lt;&gt;"",INDEX('Исходные данные'!$1:$1,MOD(ROW(D22)-1,A$1)+2),"")</f>
        <v>сыр</v>
      </c>
      <c r="E23">
        <f>SUMIF('Исходные данные'!A:A,C23,INDEX('Исходные данные'!$1:$1048576,,MOD(ROW(D22)-1,A$1)+2))</f>
        <v>20</v>
      </c>
    </row>
    <row r="24" spans="2:5" x14ac:dyDescent="0.25">
      <c r="B24">
        <f>IF(MATCH('Исходные данные'!A24,'Исходные данные'!A:A,)=ROW(),B23+1,B23)</f>
        <v>13</v>
      </c>
      <c r="C24" t="str">
        <f>IFERROR(INDEX('Исходные данные'!A:A,MATCH(ROUNDUP(ROW(C23)/A$1,),B:B,)),"")</f>
        <v>Серов</v>
      </c>
      <c r="D24" t="str">
        <f>IF(C24&lt;&gt;"",INDEX('Исходные данные'!$1:$1,MOD(ROW(D23)-1,A$1)+2),"")</f>
        <v>хлеб</v>
      </c>
      <c r="E24">
        <f>SUMIF('Исходные данные'!A:A,C24,INDEX('Исходные данные'!$1:$1048576,,MOD(ROW(D23)-1,A$1)+2))</f>
        <v>0</v>
      </c>
    </row>
    <row r="25" spans="2:5" x14ac:dyDescent="0.25">
      <c r="B25">
        <f>IF(MATCH('Исходные данные'!A25,'Исходные данные'!A:A,)=ROW(),B24+1,B24)</f>
        <v>13</v>
      </c>
      <c r="C25" t="str">
        <f>IFERROR(INDEX('Исходные данные'!A:A,MATCH(ROUNDUP(ROW(C24)/A$1,),B:B,)),"")</f>
        <v>Серов</v>
      </c>
      <c r="D25" t="str">
        <f>IF(C25&lt;&gt;"",INDEX('Исходные данные'!$1:$1,MOD(ROW(D24)-1,A$1)+2),"")</f>
        <v>молоко</v>
      </c>
      <c r="E25">
        <f>SUMIF('Исходные данные'!A:A,C25,INDEX('Исходные данные'!$1:$1048576,,MOD(ROW(D24)-1,A$1)+2))</f>
        <v>10</v>
      </c>
    </row>
    <row r="26" spans="2:5" x14ac:dyDescent="0.25">
      <c r="B26">
        <f>IF(MATCH('Исходные данные'!A26,'Исходные данные'!A:A,)=ROW(),B25+1,B25)</f>
        <v>13</v>
      </c>
      <c r="C26" t="str">
        <f>IFERROR(INDEX('Исходные данные'!A:A,MATCH(ROUNDUP(ROW(C25)/A$1,),B:B,)),"")</f>
        <v>Пушкин</v>
      </c>
      <c r="D26" t="str">
        <f>IF(C26&lt;&gt;"",INDEX('Исходные данные'!$1:$1,MOD(ROW(D25)-1,A$1)+2),"")</f>
        <v>Колбаса</v>
      </c>
      <c r="E26">
        <f>SUMIF('Исходные данные'!A:A,C26,INDEX('Исходные данные'!$1:$1048576,,MOD(ROW(D25)-1,A$1)+2))</f>
        <v>0</v>
      </c>
    </row>
    <row r="27" spans="2:5" x14ac:dyDescent="0.25">
      <c r="B27">
        <f>IF(MATCH('Исходные данные'!A27,'Исходные данные'!A:A,)=ROW(),B26+1,B26)</f>
        <v>13</v>
      </c>
      <c r="C27" t="str">
        <f>IFERROR(INDEX('Исходные данные'!A:A,MATCH(ROUNDUP(ROW(C26)/A$1,),B:B,)),"")</f>
        <v>Пушкин</v>
      </c>
      <c r="D27" t="str">
        <f>IF(C27&lt;&gt;"",INDEX('Исходные данные'!$1:$1,MOD(ROW(D26)-1,A$1)+2),"")</f>
        <v>сыр</v>
      </c>
      <c r="E27">
        <f>SUMIF('Исходные данные'!A:A,C27,INDEX('Исходные данные'!$1:$1048576,,MOD(ROW(D26)-1,A$1)+2))</f>
        <v>20</v>
      </c>
    </row>
    <row r="28" spans="2:5" x14ac:dyDescent="0.25">
      <c r="B28" t="e">
        <f>IF(MATCH('Исходные данные'!A28,'Исходные данные'!A:A,)=ROW(),B27+1,B27)</f>
        <v>#N/A</v>
      </c>
      <c r="C28" t="str">
        <f>IFERROR(INDEX('Исходные данные'!A:A,MATCH(ROUNDUP(ROW(C27)/A$1,),B:B,)),"")</f>
        <v>Пушкин</v>
      </c>
      <c r="D28" t="str">
        <f>IF(C28&lt;&gt;"",INDEX('Исходные данные'!$1:$1,MOD(ROW(D27)-1,A$1)+2),"")</f>
        <v>хлеб</v>
      </c>
      <c r="E28">
        <f>SUMIF('Исходные данные'!A:A,C28,INDEX('Исходные данные'!$1:$1048576,,MOD(ROW(D27)-1,A$1)+2))</f>
        <v>18</v>
      </c>
    </row>
    <row r="29" spans="2:5" x14ac:dyDescent="0.25">
      <c r="B29" t="e">
        <f>IF(MATCH('Исходные данные'!A29,'Исходные данные'!A:A,)=ROW(),B28+1,B28)</f>
        <v>#N/A</v>
      </c>
      <c r="C29" t="str">
        <f>IFERROR(INDEX('Исходные данные'!A:A,MATCH(ROUNDUP(ROW(C28)/A$1,),B:B,)),"")</f>
        <v>Пушкин</v>
      </c>
      <c r="D29" t="str">
        <f>IF(C29&lt;&gt;"",INDEX('Исходные данные'!$1:$1,MOD(ROW(D28)-1,A$1)+2),"")</f>
        <v>молоко</v>
      </c>
      <c r="E29">
        <f>SUMIF('Исходные данные'!A:A,C29,INDEX('Исходные данные'!$1:$1048576,,MOD(ROW(D28)-1,A$1)+2))</f>
        <v>40</v>
      </c>
    </row>
    <row r="30" spans="2:5" x14ac:dyDescent="0.25">
      <c r="B30" t="e">
        <f>IF(MATCH('Исходные данные'!A30,'Исходные данные'!A:A,)=ROW(),B29+1,B29)</f>
        <v>#N/A</v>
      </c>
      <c r="C30" t="str">
        <f>IFERROR(INDEX('Исходные данные'!A:A,MATCH(ROUNDUP(ROW(C29)/A$1,),B:B,)),"")</f>
        <v>Комаров</v>
      </c>
      <c r="D30" t="str">
        <f>IF(C30&lt;&gt;"",INDEX('Исходные данные'!$1:$1,MOD(ROW(D29)-1,A$1)+2),"")</f>
        <v>Колбаса</v>
      </c>
      <c r="E30">
        <f>SUMIF('Исходные данные'!A:A,C30,INDEX('Исходные данные'!$1:$1048576,,MOD(ROW(D29)-1,A$1)+2))</f>
        <v>0</v>
      </c>
    </row>
    <row r="31" spans="2:5" x14ac:dyDescent="0.25">
      <c r="B31" t="e">
        <f>IF(MATCH('Исходные данные'!A31,'Исходные данные'!A:A,)=ROW(),B30+1,B30)</f>
        <v>#N/A</v>
      </c>
      <c r="C31" t="str">
        <f>IFERROR(INDEX('Исходные данные'!A:A,MATCH(ROUNDUP(ROW(C30)/A$1,),B:B,)),"")</f>
        <v>Комаров</v>
      </c>
      <c r="D31" t="str">
        <f>IF(C31&lt;&gt;"",INDEX('Исходные данные'!$1:$1,MOD(ROW(D30)-1,A$1)+2),"")</f>
        <v>сыр</v>
      </c>
      <c r="E31">
        <f>SUMIF('Исходные данные'!A:A,C31,INDEX('Исходные данные'!$1:$1048576,,MOD(ROW(D30)-1,A$1)+2))</f>
        <v>0</v>
      </c>
    </row>
    <row r="32" spans="2:5" x14ac:dyDescent="0.25">
      <c r="B32" t="e">
        <f>IF(MATCH('Исходные данные'!A32,'Исходные данные'!A:A,)=ROW(),B31+1,B31)</f>
        <v>#N/A</v>
      </c>
      <c r="C32" t="str">
        <f>IFERROR(INDEX('Исходные данные'!A:A,MATCH(ROUNDUP(ROW(C31)/A$1,),B:B,)),"")</f>
        <v>Комаров</v>
      </c>
      <c r="D32" t="str">
        <f>IF(C32&lt;&gt;"",INDEX('Исходные данные'!$1:$1,MOD(ROW(D31)-1,A$1)+2),"")</f>
        <v>хлеб</v>
      </c>
      <c r="E32">
        <f>SUMIF('Исходные данные'!A:A,C32,INDEX('Исходные данные'!$1:$1048576,,MOD(ROW(D31)-1,A$1)+2))</f>
        <v>38</v>
      </c>
    </row>
    <row r="33" spans="2:5" x14ac:dyDescent="0.25">
      <c r="B33" t="e">
        <f>IF(MATCH('Исходные данные'!A33,'Исходные данные'!A:A,)=ROW(),B32+1,B32)</f>
        <v>#N/A</v>
      </c>
      <c r="C33" t="str">
        <f>IFERROR(INDEX('Исходные данные'!A:A,MATCH(ROUNDUP(ROW(C32)/A$1,),B:B,)),"")</f>
        <v>Комаров</v>
      </c>
      <c r="D33" t="str">
        <f>IF(C33&lt;&gt;"",INDEX('Исходные данные'!$1:$1,MOD(ROW(D32)-1,A$1)+2),"")</f>
        <v>молоко</v>
      </c>
      <c r="E33">
        <f>SUMIF('Исходные данные'!A:A,C33,INDEX('Исходные данные'!$1:$1048576,,MOD(ROW(D32)-1,A$1)+2))</f>
        <v>0</v>
      </c>
    </row>
    <row r="34" spans="2:5" x14ac:dyDescent="0.25">
      <c r="B34" t="e">
        <f>IF(MATCH('Исходные данные'!A34,'Исходные данные'!A:A,)=ROW(),B33+1,B33)</f>
        <v>#N/A</v>
      </c>
      <c r="C34" t="str">
        <f>IFERROR(INDEX('Исходные данные'!A:A,MATCH(ROUNDUP(ROW(C33)/A$1,),B:B,)),"")</f>
        <v>Ломоносов</v>
      </c>
      <c r="D34" t="str">
        <f>IF(C34&lt;&gt;"",INDEX('Исходные данные'!$1:$1,MOD(ROW(D33)-1,A$1)+2),"")</f>
        <v>Колбаса</v>
      </c>
      <c r="E34">
        <f>SUMIF('Исходные данные'!A:A,C34,INDEX('Исходные данные'!$1:$1048576,,MOD(ROW(D33)-1,A$1)+2))</f>
        <v>0</v>
      </c>
    </row>
    <row r="35" spans="2:5" x14ac:dyDescent="0.25">
      <c r="B35" t="e">
        <f>IF(MATCH('Исходные данные'!A35,'Исходные данные'!A:A,)=ROW(),B34+1,B34)</f>
        <v>#N/A</v>
      </c>
      <c r="C35" t="str">
        <f>IFERROR(INDEX('Исходные данные'!A:A,MATCH(ROUNDUP(ROW(C34)/A$1,),B:B,)),"")</f>
        <v>Ломоносов</v>
      </c>
      <c r="D35" t="str">
        <f>IF(C35&lt;&gt;"",INDEX('Исходные данные'!$1:$1,MOD(ROW(D34)-1,A$1)+2),"")</f>
        <v>сыр</v>
      </c>
      <c r="E35">
        <f>SUMIF('Исходные данные'!A:A,C35,INDEX('Исходные данные'!$1:$1048576,,MOD(ROW(D34)-1,A$1)+2))</f>
        <v>30</v>
      </c>
    </row>
    <row r="36" spans="2:5" x14ac:dyDescent="0.25">
      <c r="B36" t="e">
        <f>IF(MATCH('Исходные данные'!A36,'Исходные данные'!A:A,)=ROW(),B35+1,B35)</f>
        <v>#N/A</v>
      </c>
      <c r="C36" t="str">
        <f>IFERROR(INDEX('Исходные данные'!A:A,MATCH(ROUNDUP(ROW(C35)/A$1,),B:B,)),"")</f>
        <v>Ломоносов</v>
      </c>
      <c r="D36" t="str">
        <f>IF(C36&lt;&gt;"",INDEX('Исходные данные'!$1:$1,MOD(ROW(D35)-1,A$1)+2),"")</f>
        <v>хлеб</v>
      </c>
      <c r="E36">
        <f>SUMIF('Исходные данные'!A:A,C36,INDEX('Исходные данные'!$1:$1048576,,MOD(ROW(D35)-1,A$1)+2))</f>
        <v>38</v>
      </c>
    </row>
    <row r="37" spans="2:5" x14ac:dyDescent="0.25">
      <c r="B37" t="e">
        <f>IF(MATCH('Исходные данные'!A37,'Исходные данные'!A:A,)=ROW(),B36+1,B36)</f>
        <v>#N/A</v>
      </c>
      <c r="C37" t="str">
        <f>IFERROR(INDEX('Исходные данные'!A:A,MATCH(ROUNDUP(ROW(C36)/A$1,),B:B,)),"")</f>
        <v>Ломоносов</v>
      </c>
      <c r="D37" t="str">
        <f>IF(C37&lt;&gt;"",INDEX('Исходные данные'!$1:$1,MOD(ROW(D36)-1,A$1)+2),"")</f>
        <v>молоко</v>
      </c>
      <c r="E37">
        <f>SUMIF('Исходные данные'!A:A,C37,INDEX('Исходные данные'!$1:$1048576,,MOD(ROW(D36)-1,A$1)+2))</f>
        <v>19</v>
      </c>
    </row>
    <row r="38" spans="2:5" x14ac:dyDescent="0.25">
      <c r="B38" t="e">
        <f>IF(MATCH('Исходные данные'!A38,'Исходные данные'!A:A,)=ROW(),B37+1,B37)</f>
        <v>#N/A</v>
      </c>
      <c r="C38" t="str">
        <f>IFERROR(INDEX('Исходные данные'!A:A,MATCH(ROUNDUP(ROW(C37)/A$1,),B:B,)),"")</f>
        <v>Есенин</v>
      </c>
      <c r="D38" t="str">
        <f>IF(C38&lt;&gt;"",INDEX('Исходные данные'!$1:$1,MOD(ROW(D37)-1,A$1)+2),"")</f>
        <v>Колбаса</v>
      </c>
      <c r="E38">
        <f>SUMIF('Исходные данные'!A:A,C38,INDEX('Исходные данные'!$1:$1048576,,MOD(ROW(D37)-1,A$1)+2))</f>
        <v>15</v>
      </c>
    </row>
    <row r="39" spans="2:5" x14ac:dyDescent="0.25">
      <c r="B39" t="e">
        <f>IF(MATCH('Исходные данные'!A39,'Исходные данные'!A:A,)=ROW(),B38+1,B38)</f>
        <v>#N/A</v>
      </c>
      <c r="C39" t="str">
        <f>IFERROR(INDEX('Исходные данные'!A:A,MATCH(ROUNDUP(ROW(C38)/A$1,),B:B,)),"")</f>
        <v>Есенин</v>
      </c>
      <c r="D39" t="str">
        <f>IF(C39&lt;&gt;"",INDEX('Исходные данные'!$1:$1,MOD(ROW(D38)-1,A$1)+2),"")</f>
        <v>сыр</v>
      </c>
      <c r="E39">
        <f>SUMIF('Исходные данные'!A:A,C39,INDEX('Исходные данные'!$1:$1048576,,MOD(ROW(D38)-1,A$1)+2))</f>
        <v>0</v>
      </c>
    </row>
    <row r="40" spans="2:5" x14ac:dyDescent="0.25">
      <c r="B40" t="e">
        <f>IF(MATCH('Исходные данные'!A40,'Исходные данные'!A:A,)=ROW(),B39+1,B39)</f>
        <v>#N/A</v>
      </c>
      <c r="C40" t="str">
        <f>IFERROR(INDEX('Исходные данные'!A:A,MATCH(ROUNDUP(ROW(C39)/A$1,),B:B,)),"")</f>
        <v>Есенин</v>
      </c>
      <c r="D40" t="str">
        <f>IF(C40&lt;&gt;"",INDEX('Исходные данные'!$1:$1,MOD(ROW(D39)-1,A$1)+2),"")</f>
        <v>хлеб</v>
      </c>
      <c r="E40">
        <f>SUMIF('Исходные данные'!A:A,C40,INDEX('Исходные данные'!$1:$1048576,,MOD(ROW(D39)-1,A$1)+2))</f>
        <v>18</v>
      </c>
    </row>
    <row r="41" spans="2:5" x14ac:dyDescent="0.25">
      <c r="B41" t="e">
        <f>IF(MATCH('Исходные данные'!A41,'Исходные данные'!A:A,)=ROW(),B40+1,B40)</f>
        <v>#N/A</v>
      </c>
      <c r="C41" t="str">
        <f>IFERROR(INDEX('Исходные данные'!A:A,MATCH(ROUNDUP(ROW(C40)/A$1,),B:B,)),"")</f>
        <v>Есенин</v>
      </c>
      <c r="D41" t="str">
        <f>IF(C41&lt;&gt;"",INDEX('Исходные данные'!$1:$1,MOD(ROW(D40)-1,A$1)+2),"")</f>
        <v>молоко</v>
      </c>
      <c r="E41">
        <f>SUMIF('Исходные данные'!A:A,C41,INDEX('Исходные данные'!$1:$1048576,,MOD(ROW(D40)-1,A$1)+2))</f>
        <v>19</v>
      </c>
    </row>
    <row r="42" spans="2:5" x14ac:dyDescent="0.25">
      <c r="B42" t="e">
        <f>IF(MATCH('Исходные данные'!A42,'Исходные данные'!A:A,)=ROW(),B41+1,B41)</f>
        <v>#N/A</v>
      </c>
      <c r="C42" t="str">
        <f>IFERROR(INDEX('Исходные данные'!A:A,MATCH(ROUNDUP(ROW(C41)/A$1,),B:B,)),"")</f>
        <v>Крылов</v>
      </c>
      <c r="D42" t="str">
        <f>IF(C42&lt;&gt;"",INDEX('Исходные данные'!$1:$1,MOD(ROW(D41)-1,A$1)+2),"")</f>
        <v>Колбаса</v>
      </c>
      <c r="E42">
        <f>SUMIF('Исходные данные'!A:A,C42,INDEX('Исходные данные'!$1:$1048576,,MOD(ROW(D41)-1,A$1)+2))</f>
        <v>15</v>
      </c>
    </row>
    <row r="43" spans="2:5" x14ac:dyDescent="0.25">
      <c r="B43" t="e">
        <f>IF(MATCH('Исходные данные'!A43,'Исходные данные'!A:A,)=ROW(),B42+1,B42)</f>
        <v>#N/A</v>
      </c>
      <c r="C43" t="str">
        <f>IFERROR(INDEX('Исходные данные'!A:A,MATCH(ROUNDUP(ROW(C42)/A$1,),B:B,)),"")</f>
        <v>Крылов</v>
      </c>
      <c r="D43" t="str">
        <f>IF(C43&lt;&gt;"",INDEX('Исходные данные'!$1:$1,MOD(ROW(D42)-1,A$1)+2),"")</f>
        <v>сыр</v>
      </c>
      <c r="E43">
        <f>SUMIF('Исходные данные'!A:A,C43,INDEX('Исходные данные'!$1:$1048576,,MOD(ROW(D42)-1,A$1)+2))</f>
        <v>0</v>
      </c>
    </row>
    <row r="44" spans="2:5" x14ac:dyDescent="0.25">
      <c r="B44" t="e">
        <f>IF(MATCH('Исходные данные'!A44,'Исходные данные'!A:A,)=ROW(),B43+1,B43)</f>
        <v>#N/A</v>
      </c>
      <c r="C44" t="str">
        <f>IFERROR(INDEX('Исходные данные'!A:A,MATCH(ROUNDUP(ROW(C43)/A$1,),B:B,)),"")</f>
        <v>Крылов</v>
      </c>
      <c r="D44" t="str">
        <f>IF(C44&lt;&gt;"",INDEX('Исходные данные'!$1:$1,MOD(ROW(D43)-1,A$1)+2),"")</f>
        <v>хлеб</v>
      </c>
      <c r="E44">
        <f>SUMIF('Исходные данные'!A:A,C44,INDEX('Исходные данные'!$1:$1048576,,MOD(ROW(D43)-1,A$1)+2))</f>
        <v>18</v>
      </c>
    </row>
    <row r="45" spans="2:5" x14ac:dyDescent="0.25">
      <c r="B45" t="e">
        <f>IF(MATCH('Исходные данные'!A45,'Исходные данные'!A:A,)=ROW(),B44+1,B44)</f>
        <v>#N/A</v>
      </c>
      <c r="C45" t="str">
        <f>IFERROR(INDEX('Исходные данные'!A:A,MATCH(ROUNDUP(ROW(C44)/A$1,),B:B,)),"")</f>
        <v>Крылов</v>
      </c>
      <c r="D45" t="str">
        <f>IF(C45&lt;&gt;"",INDEX('Исходные данные'!$1:$1,MOD(ROW(D44)-1,A$1)+2),"")</f>
        <v>молоко</v>
      </c>
      <c r="E45">
        <f>SUMIF('Исходные данные'!A:A,C45,INDEX('Исходные данные'!$1:$1048576,,MOD(ROW(D44)-1,A$1)+2))</f>
        <v>19</v>
      </c>
    </row>
    <row r="46" spans="2:5" x14ac:dyDescent="0.25">
      <c r="B46" t="e">
        <f>IF(MATCH('Исходные данные'!A46,'Исходные данные'!A:A,)=ROW(),B45+1,B45)</f>
        <v>#N/A</v>
      </c>
      <c r="C46" t="str">
        <f>IFERROR(INDEX('Исходные данные'!A:A,MATCH(ROUNDUP(ROW(C45)/A$1,),B:B,)),"")</f>
        <v>Почтов</v>
      </c>
      <c r="D46" t="str">
        <f>IF(C46&lt;&gt;"",INDEX('Исходные данные'!$1:$1,MOD(ROW(D45)-1,A$1)+2),"")</f>
        <v>Колбаса</v>
      </c>
      <c r="E46">
        <f>SUMIF('Исходные данные'!A:A,C46,INDEX('Исходные данные'!$1:$1048576,,MOD(ROW(D45)-1,A$1)+2))</f>
        <v>15</v>
      </c>
    </row>
    <row r="47" spans="2:5" x14ac:dyDescent="0.25">
      <c r="B47" t="e">
        <f>IF(MATCH('Исходные данные'!A47,'Исходные данные'!A:A,)=ROW(),B46+1,B46)</f>
        <v>#N/A</v>
      </c>
      <c r="C47" t="str">
        <f>IFERROR(INDEX('Исходные данные'!A:A,MATCH(ROUNDUP(ROW(C46)/A$1,),B:B,)),"")</f>
        <v>Почтов</v>
      </c>
      <c r="D47" t="str">
        <f>IF(C47&lt;&gt;"",INDEX('Исходные данные'!$1:$1,MOD(ROW(D46)-1,A$1)+2),"")</f>
        <v>сыр</v>
      </c>
      <c r="E47">
        <f>SUMIF('Исходные данные'!A:A,C47,INDEX('Исходные данные'!$1:$1048576,,MOD(ROW(D46)-1,A$1)+2))</f>
        <v>0</v>
      </c>
    </row>
    <row r="48" spans="2:5" x14ac:dyDescent="0.25">
      <c r="B48" t="e">
        <f>IF(MATCH('Исходные данные'!A48,'Исходные данные'!A:A,)=ROW(),B47+1,B47)</f>
        <v>#N/A</v>
      </c>
      <c r="C48" t="str">
        <f>IFERROR(INDEX('Исходные данные'!A:A,MATCH(ROUNDUP(ROW(C47)/A$1,),B:B,)),"")</f>
        <v>Почтов</v>
      </c>
      <c r="D48" t="str">
        <f>IF(C48&lt;&gt;"",INDEX('Исходные данные'!$1:$1,MOD(ROW(D47)-1,A$1)+2),"")</f>
        <v>хлеб</v>
      </c>
      <c r="E48">
        <f>SUMIF('Исходные данные'!A:A,C48,INDEX('Исходные данные'!$1:$1048576,,MOD(ROW(D47)-1,A$1)+2))</f>
        <v>18</v>
      </c>
    </row>
    <row r="49" spans="2:5" x14ac:dyDescent="0.25">
      <c r="B49" t="e">
        <f>IF(MATCH('Исходные данные'!A49,'Исходные данные'!A:A,)=ROW(),B48+1,B48)</f>
        <v>#N/A</v>
      </c>
      <c r="C49" t="str">
        <f>IFERROR(INDEX('Исходные данные'!A:A,MATCH(ROUNDUP(ROW(C48)/A$1,),B:B,)),"")</f>
        <v>Почтов</v>
      </c>
      <c r="D49" t="str">
        <f>IF(C49&lt;&gt;"",INDEX('Исходные данные'!$1:$1,MOD(ROW(D48)-1,A$1)+2),"")</f>
        <v>молоко</v>
      </c>
      <c r="E49">
        <f>SUMIF('Исходные данные'!A:A,C49,INDEX('Исходные данные'!$1:$1048576,,MOD(ROW(D48)-1,A$1)+2))</f>
        <v>19</v>
      </c>
    </row>
    <row r="50" spans="2:5" x14ac:dyDescent="0.25">
      <c r="B50" t="e">
        <f>IF(MATCH('Исходные данные'!A50,'Исходные данные'!A:A,)=ROW(),B49+1,B49)</f>
        <v>#N/A</v>
      </c>
      <c r="C50" t="str">
        <f>IFERROR(INDEX('Исходные данные'!A:A,MATCH(ROUNDUP(ROW(C49)/A$1,),B:B,)),"")</f>
        <v>Серегин</v>
      </c>
      <c r="D50" t="str">
        <f>IF(C50&lt;&gt;"",INDEX('Исходные данные'!$1:$1,MOD(ROW(D49)-1,A$1)+2),"")</f>
        <v>Колбаса</v>
      </c>
      <c r="E50">
        <f>SUMIF('Исходные данные'!A:A,C50,INDEX('Исходные данные'!$1:$1048576,,MOD(ROW(D49)-1,A$1)+2))</f>
        <v>15</v>
      </c>
    </row>
    <row r="51" spans="2:5" x14ac:dyDescent="0.25">
      <c r="B51" t="e">
        <f>IF(MATCH('Исходные данные'!A51,'Исходные данные'!A:A,)=ROW(),B50+1,B50)</f>
        <v>#N/A</v>
      </c>
      <c r="C51" t="str">
        <f>IFERROR(INDEX('Исходные данные'!A:A,MATCH(ROUNDUP(ROW(C50)/A$1,),B:B,)),"")</f>
        <v>Серегин</v>
      </c>
      <c r="D51" t="str">
        <f>IF(C51&lt;&gt;"",INDEX('Исходные данные'!$1:$1,MOD(ROW(D50)-1,A$1)+2),"")</f>
        <v>сыр</v>
      </c>
      <c r="E51">
        <f>SUMIF('Исходные данные'!A:A,C51,INDEX('Исходные данные'!$1:$1048576,,MOD(ROW(D50)-1,A$1)+2))</f>
        <v>0</v>
      </c>
    </row>
    <row r="52" spans="2:5" x14ac:dyDescent="0.25">
      <c r="B52" t="e">
        <f>IF(MATCH('Исходные данные'!A52,'Исходные данные'!A:A,)=ROW(),B51+1,B51)</f>
        <v>#N/A</v>
      </c>
      <c r="C52" t="str">
        <f>IFERROR(INDEX('Исходные данные'!A:A,MATCH(ROUNDUP(ROW(C51)/A$1,),B:B,)),"")</f>
        <v>Серегин</v>
      </c>
      <c r="D52" t="str">
        <f>IF(C52&lt;&gt;"",INDEX('Исходные данные'!$1:$1,MOD(ROW(D51)-1,A$1)+2),"")</f>
        <v>хлеб</v>
      </c>
      <c r="E52">
        <f>SUMIF('Исходные данные'!A:A,C52,INDEX('Исходные данные'!$1:$1048576,,MOD(ROW(D51)-1,A$1)+2))</f>
        <v>0</v>
      </c>
    </row>
    <row r="53" spans="2:5" x14ac:dyDescent="0.25">
      <c r="B53" t="e">
        <f>IF(MATCH('Исходные данные'!A53,'Исходные данные'!A:A,)=ROW(),B52+1,B52)</f>
        <v>#N/A</v>
      </c>
      <c r="C53" t="str">
        <f>IFERROR(INDEX('Исходные данные'!A:A,MATCH(ROUNDUP(ROW(C52)/A$1,),B:B,)),"")</f>
        <v>Серегин</v>
      </c>
      <c r="D53" t="str">
        <f>IF(C53&lt;&gt;"",INDEX('Исходные данные'!$1:$1,MOD(ROW(D52)-1,A$1)+2),"")</f>
        <v>молоко</v>
      </c>
      <c r="E53">
        <f>SUMIF('Исходные данные'!A:A,C53,INDEX('Исходные данные'!$1:$1048576,,MOD(ROW(D52)-1,A$1)+2))</f>
        <v>19</v>
      </c>
    </row>
    <row r="54" spans="2:5" x14ac:dyDescent="0.25">
      <c r="B54" t="e">
        <f>IF(MATCH('Исходные данные'!A54,'Исходные данные'!A:A,)=ROW(),B53+1,B53)</f>
        <v>#N/A</v>
      </c>
      <c r="C54" t="str">
        <f>IFERROR(INDEX('Исходные данные'!A:A,MATCH(ROUNDUP(ROW(C53)/A$1,),B:B,)),"")</f>
        <v/>
      </c>
      <c r="D54" t="str">
        <f>IF(C54&lt;&gt;"",INDEX('Исходные данные'!$1:$1,MOD(ROW(D53)-1,A$1)+2),"")</f>
        <v/>
      </c>
      <c r="E54">
        <f>SUMIF('Исходные данные'!A:A,C54,INDEX('Исходные данные'!$1:$1048576,,MOD(ROW(D53)-1,A$1)+2))</f>
        <v>0</v>
      </c>
    </row>
    <row r="55" spans="2:5" x14ac:dyDescent="0.25">
      <c r="B55" t="e">
        <f>IF(MATCH('Исходные данные'!A55,'Исходные данные'!A:A,)=ROW(),B54+1,B54)</f>
        <v>#N/A</v>
      </c>
      <c r="C55" t="str">
        <f>IFERROR(INDEX('Исходные данные'!A:A,MATCH(ROUNDUP(ROW(C54)/A$1,),B:B,)),"")</f>
        <v/>
      </c>
      <c r="D55" t="str">
        <f>IF(C55&lt;&gt;"",INDEX('Исходные данные'!$1:$1,MOD(ROW(D54)-1,A$1)+2),"")</f>
        <v/>
      </c>
      <c r="E55">
        <f>SUMIF('Исходные данные'!A:A,C55,INDEX('Исходные данные'!$1:$1048576,,MOD(ROW(D54)-1,A$1)+2))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Исходные данные</vt:lpstr>
      <vt:lpstr>Необходимая табл</vt:lpstr>
    </vt:vector>
  </TitlesOfParts>
  <Company>Вертекс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Быкова Ксения Андреевна</dc:creator>
  <cp:lastModifiedBy>Intel</cp:lastModifiedBy>
  <dcterms:created xsi:type="dcterms:W3CDTF">2020-10-09T08:27:02Z</dcterms:created>
  <dcterms:modified xsi:type="dcterms:W3CDTF">2020-10-09T09:11:10Z</dcterms:modified>
</cp:coreProperties>
</file>