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Табель" sheetId="1" r:id="rId1"/>
  </sheets>
  <externalReferences>
    <externalReference r:id="rId2"/>
  </externalReferences>
  <definedNames>
    <definedName name="_xlnm._FilterDatabase" localSheetId="0" hidden="1">Табель!$B$18:$BS$24</definedName>
    <definedName name="cash_day2">[1]Відомість!#REF!</definedName>
    <definedName name="cash_month1">[1]Відомість!#REF!</definedName>
    <definedName name="cash_month2">[1]Відомість!#REF!</definedName>
    <definedName name="cash_summ">[1]Відомість!#REF!</definedName>
    <definedName name="cash_summdepos">[1]Відомість!#REF!</definedName>
    <definedName name="cash_summprop">[1]Відомість!#REF!</definedName>
    <definedName name="cash_year1">[1]Відомість!#REF!</definedName>
    <definedName name="cash_year2">[1]Відомість!#REF!</definedName>
    <definedName name="Company">[1]Відомість!#REF!</definedName>
    <definedName name="Countpersons">[1]Відомість!#REF!</definedName>
    <definedName name="Department">[1]Відомість!#REF!</definedName>
    <definedName name="Sheets_year">[1]Відомість!#REF!</definedName>
    <definedName name="title">[1]Відомість!#REF!</definedName>
    <definedName name="x_charge">[1]Відомість!#REF!</definedName>
    <definedName name="X_CHARGE.10">[1]Відомість!#REF!</definedName>
    <definedName name="X_CHARGE.4">[1]Відомість!#REF!</definedName>
    <definedName name="X_CHARGE.5">[1]Відомість!#REF!</definedName>
    <definedName name="X_CHARGE.6">[1]Відомість!#REF!</definedName>
    <definedName name="X_CHARGE.7">[1]Відомість!#REF!</definedName>
    <definedName name="X_CHARGE.8">[1]Відомість!#REF!</definedName>
    <definedName name="X_CHARGE.9">[1]Відомість!#REF!</definedName>
    <definedName name="x_charge_name">[1]Відомість!#REF!</definedName>
    <definedName name="x_header_cash">[1]Відомість!#REF!</definedName>
    <definedName name="x_retain">[1]Відомість!#REF!</definedName>
    <definedName name="X_RETAIN.1">[1]Відомість!#REF!</definedName>
    <definedName name="X_RETAIN.2">[1]Відомість!#REF!</definedName>
    <definedName name="X_RETAIN.3">[1]Відомість!#REF!</definedName>
    <definedName name="X_RETAIN.4">[1]Відомість!#REF!</definedName>
    <definedName name="X_RETAIN.5">[1]Відомість!#REF!</definedName>
    <definedName name="X_RETAIN.6">[1]Відомість!#REF!</definedName>
    <definedName name="x_retain_name">[1]Відомість!#REF!</definedName>
    <definedName name="xy_charge_summ">[1]Відомість!#REF!</definedName>
    <definedName name="xy_footer_charge_summ">[1]Відомість!#REF!</definedName>
    <definedName name="xy_footer_retain_summ">[1]Відомість!#REF!</definedName>
    <definedName name="xy_retain_summ">[1]Відомість!#REF!</definedName>
    <definedName name="xy_summ_charge">[1]Відомість!#REF!</definedName>
    <definedName name="y_AgnGroup">[1]Відомість!#REF!</definedName>
    <definedName name="y_agngroup_agnabr">[1]Відомість!#REF!</definedName>
    <definedName name="y_AgnGroup_post">[1]Відомість!#REF!</definedName>
    <definedName name="y_detail">[1]Відомість!#REF!</definedName>
    <definedName name="Y_DETAIL.80">[1]Відомість!#REF!</definedName>
    <definedName name="Y_DETAIL.81">[1]Відомість!#REF!</definedName>
    <definedName name="Y_DETAIL.82">[1]Відомість!#REF!</definedName>
    <definedName name="y_detail_agnabr">[1]Відомість!#REF!</definedName>
    <definedName name="y_detail_avans">[1]Відомість!#REF!</definedName>
    <definedName name="y_detail_num">[1]Відомість!#REF!</definedName>
    <definedName name="y_detail_post">[1]Відомість!#REF!</definedName>
    <definedName name="y_detail_summ">[1]Відомість!#REF!</definedName>
    <definedName name="y_detail_tab">[1]Відомість!#REF!</definedName>
    <definedName name="y_footer">[1]Відомість!#REF!</definedName>
    <definedName name="Y_FOOTER.1">[1]Відомість!#REF!</definedName>
    <definedName name="y_footer_avans_summ">[1]Відомість!#REF!</definedName>
    <definedName name="y_footer_cash">[1]Відомість!#REF!</definedName>
    <definedName name="y_footer_dep">[1]Відомість!#REF!</definedName>
    <definedName name="y_footer_sheets">[1]Відомість!#REF!</definedName>
    <definedName name="y_header">[1]Відомість!#REF!</definedName>
    <definedName name="Y_HEADER.1">[1]Відомість!#REF!</definedName>
    <definedName name="y_header_cash">[1]Відомість!#REF!</definedName>
    <definedName name="y_header_depname">[1]Відомість!#REF!</definedName>
    <definedName name="_xlnm.Print_Titles" localSheetId="0">Табель!$17:$18</definedName>
    <definedName name="_xlnm.Print_Area" localSheetId="0">Табель!$B$1:$BS$24</definedName>
  </definedNames>
  <calcPr calcId="124519"/>
</workbook>
</file>

<file path=xl/calcChain.xml><?xml version="1.0" encoding="utf-8"?>
<calcChain xmlns="http://schemas.openxmlformats.org/spreadsheetml/2006/main">
  <c r="BL24" i="1"/>
  <c r="BK24"/>
  <c r="BL23"/>
  <c r="BM23" s="1"/>
  <c r="BK23"/>
  <c r="BJ23"/>
  <c r="BJ24" s="1"/>
  <c r="BL22"/>
  <c r="BK22"/>
  <c r="BL21"/>
  <c r="BM21" s="1"/>
  <c r="BK21"/>
  <c r="BJ21"/>
  <c r="BN21" s="1"/>
  <c r="BN23"/>
  <c r="B21"/>
  <c r="BG19"/>
  <c r="AY19"/>
  <c r="AQ19"/>
  <c r="AI19"/>
  <c r="AA19"/>
  <c r="K19"/>
  <c r="BT18"/>
  <c r="BS19" s="1"/>
  <c r="E19"/>
  <c r="E20" s="1"/>
  <c r="F19"/>
  <c r="G19" s="1"/>
  <c r="L19"/>
  <c r="M19" s="1"/>
  <c r="M20" s="1"/>
  <c r="T19"/>
  <c r="U19" s="1"/>
  <c r="U20" s="1"/>
  <c r="AB19"/>
  <c r="AC19" s="1"/>
  <c r="AC20" s="1"/>
  <c r="AJ19"/>
  <c r="AK19" s="1"/>
  <c r="AK20" s="1"/>
  <c r="AL19"/>
  <c r="AM19" s="1"/>
  <c r="AM20" s="1"/>
  <c r="AR19"/>
  <c r="AS19" s="1"/>
  <c r="AS20" s="1"/>
  <c r="AZ19"/>
  <c r="BA19" s="1"/>
  <c r="BA20" s="1"/>
  <c r="BH19"/>
  <c r="BI19" s="1"/>
  <c r="BI20" s="1"/>
  <c r="BL19"/>
  <c r="BM19"/>
  <c r="A20"/>
  <c r="D20"/>
  <c r="AJ20"/>
  <c r="AZ20"/>
  <c r="BL20"/>
  <c r="BM20"/>
  <c r="B23"/>
  <c r="E21"/>
  <c r="E22" s="1"/>
  <c r="H21"/>
  <c r="H22" s="1"/>
  <c r="D22"/>
  <c r="E23"/>
  <c r="E24" s="1"/>
  <c r="F23"/>
  <c r="D24"/>
  <c r="F24"/>
  <c r="BM24" l="1"/>
  <c r="BO23"/>
  <c r="BO21"/>
  <c r="BM22"/>
  <c r="BJ22"/>
  <c r="V19"/>
  <c r="W19" s="1"/>
  <c r="W20" s="1"/>
  <c r="BS23"/>
  <c r="BS21"/>
  <c r="T20"/>
  <c r="BB19"/>
  <c r="BC19" s="1"/>
  <c r="BC20" s="1"/>
  <c r="G21"/>
  <c r="F22"/>
  <c r="I21"/>
  <c r="I22" s="1"/>
  <c r="J21"/>
  <c r="G22"/>
  <c r="G23"/>
  <c r="G24" s="1"/>
  <c r="G20"/>
  <c r="BH20"/>
  <c r="BB20"/>
  <c r="AR20"/>
  <c r="AL20"/>
  <c r="AB20"/>
  <c r="V20"/>
  <c r="L20"/>
  <c r="F20"/>
  <c r="BJ19"/>
  <c r="BD19"/>
  <c r="AT19"/>
  <c r="AN19"/>
  <c r="AD19"/>
  <c r="X19"/>
  <c r="N19"/>
  <c r="H19"/>
  <c r="P19" l="1"/>
  <c r="N20"/>
  <c r="O19"/>
  <c r="O20" s="1"/>
  <c r="AV19"/>
  <c r="AT20"/>
  <c r="AU19"/>
  <c r="AU20" s="1"/>
  <c r="AF19"/>
  <c r="BN19" s="1"/>
  <c r="AD20"/>
  <c r="AE19"/>
  <c r="AE20" s="1"/>
  <c r="H20"/>
  <c r="I19"/>
  <c r="AN20"/>
  <c r="AO19"/>
  <c r="AO20" s="1"/>
  <c r="BJ20"/>
  <c r="BK19"/>
  <c r="BK20" s="1"/>
  <c r="J22"/>
  <c r="L21"/>
  <c r="K21"/>
  <c r="X20"/>
  <c r="Y19"/>
  <c r="Y20" s="1"/>
  <c r="BD20"/>
  <c r="BE19"/>
  <c r="BE20" s="1"/>
  <c r="H24"/>
  <c r="J23"/>
  <c r="I23"/>
  <c r="I24" s="1"/>
  <c r="M21" l="1"/>
  <c r="M22" s="1"/>
  <c r="N21"/>
  <c r="L22"/>
  <c r="AW19"/>
  <c r="AW20" s="1"/>
  <c r="AV20"/>
  <c r="K22"/>
  <c r="Q19"/>
  <c r="Q20" s="1"/>
  <c r="P20"/>
  <c r="K23"/>
  <c r="K24" s="1"/>
  <c r="L23"/>
  <c r="J24"/>
  <c r="I20"/>
  <c r="AG19"/>
  <c r="AG20" s="1"/>
  <c r="AF20"/>
  <c r="BR19" s="1"/>
  <c r="L24" l="1"/>
  <c r="N23"/>
  <c r="M23"/>
  <c r="M24" s="1"/>
  <c r="BP19"/>
  <c r="N22"/>
  <c r="O21"/>
  <c r="P21"/>
  <c r="BO19"/>
  <c r="O22" l="1"/>
  <c r="O23"/>
  <c r="P23"/>
  <c r="N24"/>
  <c r="Q21"/>
  <c r="Q22" s="1"/>
  <c r="R21"/>
  <c r="P22"/>
  <c r="O24" l="1"/>
  <c r="P24"/>
  <c r="R23"/>
  <c r="Q23"/>
  <c r="Q24" s="1"/>
  <c r="R22"/>
  <c r="T21"/>
  <c r="S21"/>
  <c r="S22" s="1"/>
  <c r="U21" l="1"/>
  <c r="U22" s="1"/>
  <c r="V21"/>
  <c r="T22"/>
  <c r="S23"/>
  <c r="S24" s="1"/>
  <c r="T23"/>
  <c r="R24"/>
  <c r="T24" l="1"/>
  <c r="V23"/>
  <c r="U23"/>
  <c r="U24" s="1"/>
  <c r="V22"/>
  <c r="W21"/>
  <c r="W22" s="1"/>
  <c r="X21"/>
  <c r="W23" l="1"/>
  <c r="X23"/>
  <c r="V24"/>
  <c r="Y21"/>
  <c r="Y22" s="1"/>
  <c r="Z21"/>
  <c r="X22"/>
  <c r="Z22" l="1"/>
  <c r="AB21"/>
  <c r="AA21"/>
  <c r="AA22" s="1"/>
  <c r="X24"/>
  <c r="Z23"/>
  <c r="Y23"/>
  <c r="Y24" s="1"/>
  <c r="W24"/>
  <c r="AA23" l="1"/>
  <c r="AB23"/>
  <c r="Z24"/>
  <c r="AC21"/>
  <c r="AD21"/>
  <c r="AB22"/>
  <c r="AC22" l="1"/>
  <c r="AD22"/>
  <c r="AE21"/>
  <c r="AE22" s="1"/>
  <c r="AF21"/>
  <c r="AA24"/>
  <c r="AB24"/>
  <c r="AD23"/>
  <c r="AC23"/>
  <c r="AC24" s="1"/>
  <c r="AG21" l="1"/>
  <c r="AG22" s="1"/>
  <c r="AH21"/>
  <c r="AF22"/>
  <c r="AE23"/>
  <c r="AE24" s="1"/>
  <c r="AF23"/>
  <c r="AD24"/>
  <c r="AH22" l="1"/>
  <c r="AJ21"/>
  <c r="AI21"/>
  <c r="AF24"/>
  <c r="AH23"/>
  <c r="AG23"/>
  <c r="AI23" l="1"/>
  <c r="AI24" s="1"/>
  <c r="AJ23"/>
  <c r="AH24"/>
  <c r="AK21"/>
  <c r="AK22" s="1"/>
  <c r="AL21"/>
  <c r="AJ22"/>
  <c r="AG24"/>
  <c r="AI22"/>
  <c r="AJ24" l="1"/>
  <c r="AL23"/>
  <c r="AK23"/>
  <c r="AL22"/>
  <c r="AM21"/>
  <c r="AN21"/>
  <c r="AM22" l="1"/>
  <c r="AO21"/>
  <c r="AO22" s="1"/>
  <c r="AP21"/>
  <c r="AN22"/>
  <c r="AM23"/>
  <c r="AM24" s="1"/>
  <c r="AN23"/>
  <c r="AL24"/>
  <c r="AK24"/>
  <c r="AN24" l="1"/>
  <c r="AP23"/>
  <c r="AO23"/>
  <c r="AP22"/>
  <c r="AR21"/>
  <c r="AQ21"/>
  <c r="AQ22" s="1"/>
  <c r="AQ23" l="1"/>
  <c r="AQ24" s="1"/>
  <c r="AR23"/>
  <c r="AP24"/>
  <c r="AS21"/>
  <c r="AT21"/>
  <c r="AR22"/>
  <c r="AO24"/>
  <c r="AS22" l="1"/>
  <c r="AT22"/>
  <c r="AU21"/>
  <c r="AU22" s="1"/>
  <c r="AV21"/>
  <c r="AR24"/>
  <c r="AT23"/>
  <c r="AS23"/>
  <c r="AU23" l="1"/>
  <c r="AU24" s="1"/>
  <c r="AV23"/>
  <c r="AT24"/>
  <c r="AS24"/>
  <c r="AW21"/>
  <c r="AW22" s="1"/>
  <c r="AX21"/>
  <c r="AV22"/>
  <c r="AX22" l="1"/>
  <c r="AZ21"/>
  <c r="AY21"/>
  <c r="AV24"/>
  <c r="AX23"/>
  <c r="AW23"/>
  <c r="AW24" l="1"/>
  <c r="BA21"/>
  <c r="BA22" s="1"/>
  <c r="BB21"/>
  <c r="AZ22"/>
  <c r="AY23"/>
  <c r="AY24" s="1"/>
  <c r="AZ23"/>
  <c r="AX24"/>
  <c r="AY22"/>
  <c r="AZ24" l="1"/>
  <c r="BB23"/>
  <c r="BA23"/>
  <c r="BA24" s="1"/>
  <c r="BB22"/>
  <c r="BC21"/>
  <c r="BD21"/>
  <c r="BC22" l="1"/>
  <c r="BE21"/>
  <c r="BE22" s="1"/>
  <c r="BF21"/>
  <c r="BD22"/>
  <c r="BC23"/>
  <c r="BD23"/>
  <c r="BB24"/>
  <c r="BC24" l="1"/>
  <c r="BD24"/>
  <c r="BF23"/>
  <c r="BE23"/>
  <c r="BE24" s="1"/>
  <c r="BF22"/>
  <c r="BH21"/>
  <c r="BG21"/>
  <c r="BG22" s="1"/>
  <c r="BI21" l="1"/>
  <c r="BI22" s="1"/>
  <c r="BH22"/>
  <c r="BG23"/>
  <c r="BG24" s="1"/>
  <c r="BH23"/>
  <c r="BF24"/>
  <c r="BH24" l="1"/>
  <c r="BI23"/>
  <c r="BI24" l="1"/>
  <c r="A22"/>
  <c r="A24" l="1"/>
  <c r="BR23"/>
  <c r="BP21"/>
  <c r="BR21"/>
  <c r="BP23" l="1"/>
</calcChain>
</file>

<file path=xl/sharedStrings.xml><?xml version="1.0" encoding="utf-8"?>
<sst xmlns="http://schemas.openxmlformats.org/spreadsheetml/2006/main" count="73" uniqueCount="53">
  <si>
    <t>РН</t>
  </si>
  <si>
    <t>Р</t>
  </si>
  <si>
    <t>Інспектор І категорії</t>
  </si>
  <si>
    <t/>
  </si>
  <si>
    <t>В</t>
  </si>
  <si>
    <t>08</t>
  </si>
  <si>
    <t>ТН</t>
  </si>
  <si>
    <t>26</t>
  </si>
  <si>
    <t>ВП</t>
  </si>
  <si>
    <t>Александрова А.О.</t>
  </si>
  <si>
    <t>Александрова Анна Олександрівна</t>
  </si>
  <si>
    <t>Кількість змін</t>
  </si>
  <si>
    <t>Код</t>
  </si>
  <si>
    <t>З них нічні</t>
  </si>
  <si>
    <t>Разом</t>
  </si>
  <si>
    <t>норма годин</t>
  </si>
  <si>
    <t>Нормогодини</t>
  </si>
  <si>
    <t>З них за причинами</t>
  </si>
  <si>
    <t>Кількість неявок</t>
  </si>
  <si>
    <t>фактично відпрацьовано годин</t>
  </si>
  <si>
    <t>ДНІ ПРАЦІ</t>
  </si>
  <si>
    <t>Посада/               П.І.Б</t>
  </si>
  <si>
    <t>№ з/п</t>
  </si>
  <si>
    <t>Номер зміни</t>
  </si>
  <si>
    <t>18</t>
  </si>
  <si>
    <t>НА</t>
  </si>
  <si>
    <t>Відпустка без збер.з/п  за згодою сторін</t>
  </si>
  <si>
    <t>17</t>
  </si>
  <si>
    <t>ДД</t>
  </si>
  <si>
    <t>Відпустка по догляду за дитиною (до 6р.)</t>
  </si>
  <si>
    <t>16</t>
  </si>
  <si>
    <t>Відпустка по догляду за дитиною (до 3р.)</t>
  </si>
  <si>
    <t>Основна щорічна відпустка</t>
  </si>
  <si>
    <t>14</t>
  </si>
  <si>
    <t>ДБ</t>
  </si>
  <si>
    <t>Додаткова неоплачувана відпустка</t>
  </si>
  <si>
    <t>Оплачувана тимчасова непрацездатність</t>
  </si>
  <si>
    <t>12</t>
  </si>
  <si>
    <t>Н</t>
  </si>
  <si>
    <t>Додаткова відпустка у зв'язку з навчанням</t>
  </si>
  <si>
    <t>04</t>
  </si>
  <si>
    <t>Нічні години роботи</t>
  </si>
  <si>
    <t>15</t>
  </si>
  <si>
    <t>ДО</t>
  </si>
  <si>
    <t>Додаткова оплачувана відпустка працівникам, які мають дітей</t>
  </si>
  <si>
    <t>01</t>
  </si>
  <si>
    <t>Години роботи, передбачені колдоговором</t>
  </si>
  <si>
    <t>Додатк відпустка ст.25</t>
  </si>
  <si>
    <t>Цифровий</t>
  </si>
  <si>
    <t>Буквений</t>
  </si>
  <si>
    <t>Умовні позначення</t>
  </si>
  <si>
    <t>за вересень 2020</t>
  </si>
  <si>
    <t>Табель обліку робочого часу цивільними працівниками відділу служби "102" УОАЗОР ГУНП в Дніпропетровській області</t>
  </si>
</sst>
</file>

<file path=xl/styles.xml><?xml version="1.0" encoding="utf-8"?>
<styleSheet xmlns="http://schemas.openxmlformats.org/spreadsheetml/2006/main">
  <numFmts count="1">
    <numFmt numFmtId="164" formatCode="dd/mm/yy;@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FFFF"/>
      <name val="Arial"/>
      <family val="2"/>
      <charset val="204"/>
    </font>
    <font>
      <sz val="12"/>
      <color indexed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8" fillId="0" borderId="0"/>
    <xf numFmtId="9" fontId="8" fillId="0" borderId="0" applyFont="0" applyFill="0" applyBorder="0" applyAlignment="0" applyProtection="0"/>
    <xf numFmtId="0" fontId="15" fillId="0" borderId="0">
      <alignment horizontal="center" vertical="top"/>
    </xf>
    <xf numFmtId="0" fontId="16" fillId="0" borderId="0">
      <alignment horizontal="center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16" fillId="0" borderId="0">
      <alignment horizontal="left" vertical="center"/>
    </xf>
    <xf numFmtId="0" fontId="17" fillId="0" borderId="0">
      <alignment horizontal="left" vertical="center"/>
    </xf>
    <xf numFmtId="0" fontId="17" fillId="0" borderId="0">
      <alignment horizontal="center" vertical="center"/>
    </xf>
    <xf numFmtId="0" fontId="16" fillId="0" borderId="0">
      <alignment horizontal="right" vertical="center"/>
    </xf>
    <xf numFmtId="0" fontId="16" fillId="0" borderId="0">
      <alignment horizontal="right" vertical="center"/>
    </xf>
    <xf numFmtId="0" fontId="18" fillId="0" borderId="0">
      <alignment horizontal="left" vertical="top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19" fillId="0" borderId="0">
      <alignment horizontal="left" vertical="top" wrapText="1"/>
    </xf>
  </cellStyleXfs>
  <cellXfs count="8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1" fontId="5" fillId="0" borderId="1" xfId="0" applyNumberFormat="1" applyFont="1" applyFill="1" applyBorder="1" applyAlignment="1">
      <alignment horizontal="center" vertical="center" shrinkToFit="1"/>
    </xf>
    <xf numFmtId="1" fontId="6" fillId="0" borderId="2" xfId="0" applyNumberFormat="1" applyFont="1" applyFill="1" applyBorder="1" applyAlignment="1">
      <alignment horizontal="center" vertical="center" shrinkToFit="1"/>
    </xf>
    <xf numFmtId="1" fontId="6" fillId="0" borderId="3" xfId="0" applyNumberFormat="1" applyFont="1" applyFill="1" applyBorder="1" applyAlignment="1">
      <alignment horizontal="center" vertical="center" shrinkToFit="1"/>
    </xf>
    <xf numFmtId="1" fontId="6" fillId="0" borderId="4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center" vertical="center" shrinkToFit="1"/>
    </xf>
    <xf numFmtId="1" fontId="6" fillId="0" borderId="6" xfId="0" applyNumberFormat="1" applyFont="1" applyFill="1" applyBorder="1" applyAlignment="1">
      <alignment horizontal="center" vertical="center" shrinkToFit="1"/>
    </xf>
    <xf numFmtId="1" fontId="6" fillId="0" borderId="7" xfId="0" applyNumberFormat="1" applyFont="1" applyFill="1" applyBorder="1" applyAlignment="1">
      <alignment horizontal="center" vertical="center" shrinkToFit="1"/>
    </xf>
    <xf numFmtId="1" fontId="2" fillId="0" borderId="7" xfId="0" applyNumberFormat="1" applyFont="1" applyFill="1" applyBorder="1" applyAlignment="1">
      <alignment horizontal="left" wrapText="1"/>
    </xf>
    <xf numFmtId="1" fontId="5" fillId="2" borderId="1" xfId="0" applyNumberFormat="1" applyFont="1" applyFill="1" applyBorder="1" applyAlignment="1">
      <alignment horizontal="center" vertical="center" shrinkToFit="1"/>
    </xf>
    <xf numFmtId="1" fontId="1" fillId="0" borderId="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 shrinkToFi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top"/>
    </xf>
    <xf numFmtId="164" fontId="9" fillId="3" borderId="8" xfId="1" applyNumberFormat="1" applyFont="1" applyFill="1" applyBorder="1" applyAlignment="1" applyProtection="1">
      <alignment vertical="top" wrapText="1"/>
      <protection locked="0"/>
    </xf>
    <xf numFmtId="49" fontId="5" fillId="0" borderId="5" xfId="0" applyNumberFormat="1" applyFont="1" applyFill="1" applyBorder="1" applyAlignment="1">
      <alignment horizontal="center" vertical="center" shrinkToFit="1"/>
    </xf>
    <xf numFmtId="9" fontId="9" fillId="3" borderId="8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0" fillId="0" borderId="8" xfId="0" applyFont="1" applyFill="1" applyBorder="1" applyAlignment="1">
      <alignment horizontal="center" vertical="center" textRotation="90" wrapText="1"/>
    </xf>
    <xf numFmtId="0" fontId="10" fillId="0" borderId="8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0" fontId="1" fillId="0" borderId="0" xfId="0" applyFont="1" applyFill="1" applyBorder="1"/>
    <xf numFmtId="49" fontId="12" fillId="0" borderId="0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2" xfId="0" applyFont="1" applyFill="1" applyBorder="1" applyAlignment="1">
      <alignment horizontal="lef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textRotation="90"/>
    </xf>
    <xf numFmtId="0" fontId="11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 shrinkToFit="1"/>
    </xf>
    <xf numFmtId="0" fontId="13" fillId="0" borderId="12" xfId="0" applyFont="1" applyFill="1" applyBorder="1" applyAlignment="1">
      <alignment horizontal="left" vertical="center" wrapText="1" shrinkToFit="1"/>
    </xf>
    <xf numFmtId="0" fontId="13" fillId="0" borderId="9" xfId="0" applyFont="1" applyFill="1" applyBorder="1" applyAlignment="1">
      <alignment horizontal="left" vertical="center" wrapText="1" shrinkToFit="1"/>
    </xf>
    <xf numFmtId="0" fontId="13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textRotation="90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6">
    <cellStyle name="S0" xfId="3"/>
    <cellStyle name="S1" xfId="4"/>
    <cellStyle name="S10" xfId="5"/>
    <cellStyle name="S11" xfId="6"/>
    <cellStyle name="S2" xfId="7"/>
    <cellStyle name="S3" xfId="8"/>
    <cellStyle name="S4" xfId="9"/>
    <cellStyle name="S5" xfId="10"/>
    <cellStyle name="S6" xfId="11"/>
    <cellStyle name="S7" xfId="12"/>
    <cellStyle name="S8" xfId="13"/>
    <cellStyle name="S9" xfId="14"/>
    <cellStyle name="Обычный" xfId="0" builtinId="0"/>
    <cellStyle name="Обычный 2" xfId="1"/>
    <cellStyle name="Обычный 3" xfId="15"/>
    <cellStyle name="Процент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&#1058;&#1072;&#1073;&#1077;&#1083;&#1100;_102_&#1074;&#1077;&#1088;&#1077;&#1089;&#1077;&#1085;&#1100;_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відка_нічні"/>
      <sheetName val="Графік"/>
      <sheetName val="Графік змінності"/>
      <sheetName val="Відомість"/>
      <sheetName val="Список на премию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24"/>
  <sheetViews>
    <sheetView tabSelected="1" view="pageBreakPreview" topLeftCell="A17" zoomScale="85" zoomScaleNormal="70" zoomScaleSheetLayoutView="85" workbookViewId="0">
      <pane xSplit="2" ySplit="2" topLeftCell="C19" activePane="bottomRight" state="frozen"/>
      <selection activeCell="A17" sqref="A17"/>
      <selection pane="topRight" activeCell="B17" sqref="B17"/>
      <selection pane="bottomLeft" activeCell="A19" sqref="A19"/>
      <selection pane="bottomRight" activeCell="BE30" sqref="BE30"/>
    </sheetView>
  </sheetViews>
  <sheetFormatPr defaultRowHeight="15"/>
  <cols>
    <col min="1" max="1" width="7.42578125" style="1" customWidth="1"/>
    <col min="2" max="2" width="4.28515625" style="2" customWidth="1"/>
    <col min="3" max="3" width="39.28515625" style="3" customWidth="1"/>
    <col min="4" max="65" width="2.5703125" style="2" customWidth="1"/>
    <col min="66" max="67" width="8" style="2" customWidth="1"/>
    <col min="68" max="68" width="5.7109375" style="2" customWidth="1"/>
    <col min="69" max="69" width="7.5703125" style="2" customWidth="1"/>
    <col min="70" max="70" width="8.28515625" style="2" customWidth="1"/>
    <col min="71" max="71" width="6.140625" style="2" customWidth="1"/>
    <col min="72" max="72" width="10" style="1" customWidth="1"/>
    <col min="73" max="73" width="33.5703125" style="1" bestFit="1" customWidth="1"/>
    <col min="74" max="16384" width="9.140625" style="1"/>
  </cols>
  <sheetData>
    <row r="1" spans="2:71" ht="18.75">
      <c r="B1" s="69" t="s">
        <v>52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</row>
    <row r="2" spans="2:71" ht="18.75">
      <c r="B2" s="70" t="s">
        <v>51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</row>
    <row r="3" spans="2:71" s="32" customFormat="1" ht="20.25" customHeight="1">
      <c r="B3" s="29"/>
      <c r="C3" s="3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2:71" s="32" customFormat="1" ht="18.75">
      <c r="B4" s="29"/>
      <c r="C4" s="71" t="s">
        <v>50</v>
      </c>
      <c r="D4" s="72"/>
      <c r="E4" s="72"/>
      <c r="F4" s="72"/>
      <c r="G4" s="72"/>
      <c r="H4" s="72"/>
      <c r="I4" s="72"/>
      <c r="J4" s="73"/>
      <c r="K4" s="27"/>
      <c r="L4" s="58" t="s">
        <v>12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36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2:71" s="32" customFormat="1" ht="18.75">
      <c r="B5" s="29"/>
      <c r="C5" s="74"/>
      <c r="D5" s="75"/>
      <c r="E5" s="75"/>
      <c r="F5" s="75"/>
      <c r="G5" s="75"/>
      <c r="H5" s="75"/>
      <c r="I5" s="75"/>
      <c r="J5" s="76"/>
      <c r="K5" s="27"/>
      <c r="L5" s="58" t="s">
        <v>49</v>
      </c>
      <c r="M5" s="58"/>
      <c r="N5" s="58"/>
      <c r="O5" s="58"/>
      <c r="P5" s="58"/>
      <c r="Q5" s="27"/>
      <c r="R5" s="58" t="s">
        <v>48</v>
      </c>
      <c r="S5" s="58"/>
      <c r="T5" s="58"/>
      <c r="U5" s="58"/>
      <c r="V5" s="58"/>
      <c r="W5" s="36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2:71" s="32" customFormat="1" ht="18.75">
      <c r="B6" s="29"/>
      <c r="C6" s="39" t="s">
        <v>47</v>
      </c>
      <c r="D6" s="40"/>
      <c r="E6" s="40"/>
      <c r="F6" s="40"/>
      <c r="G6" s="40"/>
      <c r="H6" s="40"/>
      <c r="I6" s="40"/>
      <c r="J6" s="41"/>
      <c r="K6" s="27"/>
      <c r="L6" s="59" t="s">
        <v>34</v>
      </c>
      <c r="M6" s="60"/>
      <c r="N6" s="60"/>
      <c r="O6" s="60"/>
      <c r="P6" s="61"/>
      <c r="Q6" s="37"/>
      <c r="R6" s="62">
        <v>14</v>
      </c>
      <c r="S6" s="63"/>
      <c r="T6" s="63"/>
      <c r="U6" s="63"/>
      <c r="V6" s="64"/>
      <c r="W6" s="36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</row>
    <row r="7" spans="2:71" s="32" customFormat="1" ht="18.75">
      <c r="B7" s="29"/>
      <c r="C7" s="39" t="s">
        <v>46</v>
      </c>
      <c r="D7" s="40"/>
      <c r="E7" s="40"/>
      <c r="F7" s="40"/>
      <c r="G7" s="40"/>
      <c r="H7" s="40"/>
      <c r="I7" s="40"/>
      <c r="J7" s="41"/>
      <c r="K7" s="31"/>
      <c r="L7" s="42" t="s">
        <v>1</v>
      </c>
      <c r="M7" s="42"/>
      <c r="N7" s="42"/>
      <c r="O7" s="42"/>
      <c r="P7" s="42"/>
      <c r="Q7" s="30"/>
      <c r="R7" s="44" t="s">
        <v>45</v>
      </c>
      <c r="S7" s="44"/>
      <c r="T7" s="44"/>
      <c r="U7" s="44"/>
      <c r="V7" s="44"/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</row>
    <row r="8" spans="2:71" s="32" customFormat="1" ht="33" customHeight="1">
      <c r="B8" s="29"/>
      <c r="C8" s="65" t="s">
        <v>44</v>
      </c>
      <c r="D8" s="66"/>
      <c r="E8" s="66"/>
      <c r="F8" s="66"/>
      <c r="G8" s="66"/>
      <c r="H8" s="66"/>
      <c r="I8" s="66"/>
      <c r="J8" s="67"/>
      <c r="K8" s="35"/>
      <c r="L8" s="68" t="s">
        <v>43</v>
      </c>
      <c r="M8" s="56"/>
      <c r="N8" s="56"/>
      <c r="O8" s="56"/>
      <c r="P8" s="57"/>
      <c r="Q8" s="34"/>
      <c r="R8" s="55" t="s">
        <v>42</v>
      </c>
      <c r="S8" s="56"/>
      <c r="T8" s="56"/>
      <c r="U8" s="56"/>
      <c r="V8" s="57"/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</row>
    <row r="9" spans="2:71" s="32" customFormat="1" ht="18.75">
      <c r="B9" s="29"/>
      <c r="C9" s="39" t="s">
        <v>41</v>
      </c>
      <c r="D9" s="40"/>
      <c r="E9" s="40"/>
      <c r="F9" s="40"/>
      <c r="G9" s="40"/>
      <c r="H9" s="40"/>
      <c r="I9" s="40"/>
      <c r="J9" s="41"/>
      <c r="K9" s="31"/>
      <c r="L9" s="42" t="s">
        <v>0</v>
      </c>
      <c r="M9" s="42"/>
      <c r="N9" s="42"/>
      <c r="O9" s="42"/>
      <c r="P9" s="42"/>
      <c r="Q9" s="30"/>
      <c r="R9" s="44" t="s">
        <v>40</v>
      </c>
      <c r="S9" s="44"/>
      <c r="T9" s="44"/>
      <c r="U9" s="44"/>
      <c r="V9" s="44"/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</row>
    <row r="10" spans="2:71" s="32" customFormat="1" ht="18.75">
      <c r="B10" s="29"/>
      <c r="C10" s="39" t="s">
        <v>39</v>
      </c>
      <c r="D10" s="40"/>
      <c r="E10" s="40"/>
      <c r="F10" s="40"/>
      <c r="G10" s="40"/>
      <c r="H10" s="40"/>
      <c r="I10" s="40"/>
      <c r="J10" s="41"/>
      <c r="K10" s="31"/>
      <c r="L10" s="42" t="s">
        <v>38</v>
      </c>
      <c r="M10" s="42"/>
      <c r="N10" s="42"/>
      <c r="O10" s="42"/>
      <c r="P10" s="42"/>
      <c r="Q10" s="30"/>
      <c r="R10" s="44" t="s">
        <v>37</v>
      </c>
      <c r="S10" s="44"/>
      <c r="T10" s="44"/>
      <c r="U10" s="44"/>
      <c r="V10" s="44"/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</row>
    <row r="11" spans="2:71" s="32" customFormat="1" ht="18.75">
      <c r="B11" s="29"/>
      <c r="C11" s="39" t="s">
        <v>36</v>
      </c>
      <c r="D11" s="40"/>
      <c r="E11" s="40"/>
      <c r="F11" s="40"/>
      <c r="G11" s="40"/>
      <c r="H11" s="40"/>
      <c r="I11" s="40"/>
      <c r="J11" s="41"/>
      <c r="K11" s="31"/>
      <c r="L11" s="42" t="s">
        <v>6</v>
      </c>
      <c r="M11" s="42"/>
      <c r="N11" s="42"/>
      <c r="O11" s="42"/>
      <c r="P11" s="42"/>
      <c r="Q11" s="30"/>
      <c r="R11" s="44" t="s">
        <v>7</v>
      </c>
      <c r="S11" s="44"/>
      <c r="T11" s="44"/>
      <c r="U11" s="44"/>
      <c r="V11" s="44"/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</row>
    <row r="12" spans="2:71" s="32" customFormat="1" ht="18.75">
      <c r="B12" s="29"/>
      <c r="C12" s="39" t="s">
        <v>35</v>
      </c>
      <c r="D12" s="40"/>
      <c r="E12" s="40"/>
      <c r="F12" s="40"/>
      <c r="G12" s="40"/>
      <c r="H12" s="40"/>
      <c r="I12" s="40"/>
      <c r="J12" s="41"/>
      <c r="K12" s="31"/>
      <c r="L12" s="42" t="s">
        <v>34</v>
      </c>
      <c r="M12" s="42"/>
      <c r="N12" s="42"/>
      <c r="O12" s="42"/>
      <c r="P12" s="42"/>
      <c r="Q12" s="30"/>
      <c r="R12" s="44" t="s">
        <v>33</v>
      </c>
      <c r="S12" s="44"/>
      <c r="T12" s="44"/>
      <c r="U12" s="44"/>
      <c r="V12" s="44"/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</row>
    <row r="13" spans="2:71" s="32" customFormat="1" ht="18" customHeight="1">
      <c r="B13" s="29"/>
      <c r="C13" s="39" t="s">
        <v>32</v>
      </c>
      <c r="D13" s="40"/>
      <c r="E13" s="40"/>
      <c r="F13" s="40"/>
      <c r="G13" s="40"/>
      <c r="H13" s="40"/>
      <c r="I13" s="40"/>
      <c r="J13" s="41"/>
      <c r="K13" s="31"/>
      <c r="L13" s="42" t="s">
        <v>4</v>
      </c>
      <c r="M13" s="42"/>
      <c r="N13" s="42"/>
      <c r="O13" s="42"/>
      <c r="P13" s="42"/>
      <c r="Q13" s="30"/>
      <c r="R13" s="44" t="s">
        <v>5</v>
      </c>
      <c r="S13" s="44"/>
      <c r="T13" s="44"/>
      <c r="U13" s="44"/>
      <c r="V13" s="44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</row>
    <row r="14" spans="2:71" s="32" customFormat="1" ht="18" customHeight="1">
      <c r="B14" s="29"/>
      <c r="C14" s="39" t="s">
        <v>31</v>
      </c>
      <c r="D14" s="40"/>
      <c r="E14" s="40"/>
      <c r="F14" s="40"/>
      <c r="G14" s="40"/>
      <c r="H14" s="40"/>
      <c r="I14" s="40"/>
      <c r="J14" s="41"/>
      <c r="K14" s="31"/>
      <c r="L14" s="42" t="s">
        <v>8</v>
      </c>
      <c r="M14" s="42"/>
      <c r="N14" s="42"/>
      <c r="O14" s="42"/>
      <c r="P14" s="42"/>
      <c r="Q14" s="30"/>
      <c r="R14" s="44" t="s">
        <v>30</v>
      </c>
      <c r="S14" s="44"/>
      <c r="T14" s="44"/>
      <c r="U14" s="44"/>
      <c r="V14" s="44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</row>
    <row r="15" spans="2:71" s="32" customFormat="1" ht="18" customHeight="1">
      <c r="B15" s="29"/>
      <c r="C15" s="39" t="s">
        <v>29</v>
      </c>
      <c r="D15" s="40"/>
      <c r="E15" s="40"/>
      <c r="F15" s="40"/>
      <c r="G15" s="40"/>
      <c r="H15" s="40"/>
      <c r="I15" s="40"/>
      <c r="J15" s="41"/>
      <c r="K15" s="31"/>
      <c r="L15" s="42" t="s">
        <v>28</v>
      </c>
      <c r="M15" s="42"/>
      <c r="N15" s="42"/>
      <c r="O15" s="42"/>
      <c r="P15" s="42"/>
      <c r="Q15" s="30"/>
      <c r="R15" s="44" t="s">
        <v>27</v>
      </c>
      <c r="S15" s="44"/>
      <c r="T15" s="44"/>
      <c r="U15" s="44"/>
      <c r="V15" s="44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</row>
    <row r="16" spans="2:71" ht="18.75">
      <c r="B16" s="28"/>
      <c r="C16" s="39" t="s">
        <v>26</v>
      </c>
      <c r="D16" s="40"/>
      <c r="E16" s="40"/>
      <c r="F16" s="40"/>
      <c r="G16" s="40"/>
      <c r="H16" s="40"/>
      <c r="I16" s="40"/>
      <c r="J16" s="41"/>
      <c r="K16" s="31"/>
      <c r="L16" s="42" t="s">
        <v>25</v>
      </c>
      <c r="M16" s="42"/>
      <c r="N16" s="42"/>
      <c r="O16" s="42"/>
      <c r="P16" s="42"/>
      <c r="Q16" s="30"/>
      <c r="R16" s="44" t="s">
        <v>24</v>
      </c>
      <c r="S16" s="44"/>
      <c r="T16" s="44"/>
      <c r="U16" s="44"/>
      <c r="V16" s="44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9"/>
      <c r="BQ16" s="28"/>
      <c r="BR16" s="28"/>
      <c r="BS16" s="28"/>
    </row>
    <row r="17" spans="1:73" ht="45.75" customHeight="1">
      <c r="A17" s="45" t="s">
        <v>23</v>
      </c>
      <c r="B17" s="46" t="s">
        <v>22</v>
      </c>
      <c r="C17" s="47" t="s">
        <v>21</v>
      </c>
      <c r="D17" s="49" t="s">
        <v>20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1"/>
      <c r="BN17" s="43" t="s">
        <v>19</v>
      </c>
      <c r="BO17" s="43"/>
      <c r="BP17" s="52" t="s">
        <v>18</v>
      </c>
      <c r="BQ17" s="43" t="s">
        <v>17</v>
      </c>
      <c r="BR17" s="43"/>
      <c r="BS17" s="77" t="s">
        <v>16</v>
      </c>
      <c r="BT17" s="1" t="s">
        <v>15</v>
      </c>
    </row>
    <row r="18" spans="1:73" ht="54.75" customHeight="1">
      <c r="A18" s="45"/>
      <c r="B18" s="46"/>
      <c r="C18" s="48"/>
      <c r="D18" s="78">
        <v>1</v>
      </c>
      <c r="E18" s="79"/>
      <c r="F18" s="78">
        <v>2</v>
      </c>
      <c r="G18" s="79"/>
      <c r="H18" s="53">
        <v>3</v>
      </c>
      <c r="I18" s="54"/>
      <c r="J18" s="53">
        <v>4</v>
      </c>
      <c r="K18" s="54"/>
      <c r="L18" s="53">
        <v>5</v>
      </c>
      <c r="M18" s="54"/>
      <c r="N18" s="53">
        <v>6</v>
      </c>
      <c r="O18" s="54"/>
      <c r="P18" s="53">
        <v>7</v>
      </c>
      <c r="Q18" s="54"/>
      <c r="R18" s="53">
        <v>8</v>
      </c>
      <c r="S18" s="54"/>
      <c r="T18" s="53">
        <v>9</v>
      </c>
      <c r="U18" s="54"/>
      <c r="V18" s="53">
        <v>10</v>
      </c>
      <c r="W18" s="54"/>
      <c r="X18" s="53">
        <v>11</v>
      </c>
      <c r="Y18" s="54"/>
      <c r="Z18" s="53">
        <v>12</v>
      </c>
      <c r="AA18" s="54"/>
      <c r="AB18" s="53">
        <v>13</v>
      </c>
      <c r="AC18" s="54"/>
      <c r="AD18" s="53">
        <v>14</v>
      </c>
      <c r="AE18" s="54"/>
      <c r="AF18" s="53">
        <v>15</v>
      </c>
      <c r="AG18" s="54"/>
      <c r="AH18" s="53">
        <v>16</v>
      </c>
      <c r="AI18" s="54"/>
      <c r="AJ18" s="53">
        <v>17</v>
      </c>
      <c r="AK18" s="54"/>
      <c r="AL18" s="53">
        <v>18</v>
      </c>
      <c r="AM18" s="54"/>
      <c r="AN18" s="53">
        <v>19</v>
      </c>
      <c r="AO18" s="54"/>
      <c r="AP18" s="53">
        <v>20</v>
      </c>
      <c r="AQ18" s="54"/>
      <c r="AR18" s="53">
        <v>21</v>
      </c>
      <c r="AS18" s="54"/>
      <c r="AT18" s="53">
        <v>22</v>
      </c>
      <c r="AU18" s="54"/>
      <c r="AV18" s="53">
        <v>23</v>
      </c>
      <c r="AW18" s="54"/>
      <c r="AX18" s="53">
        <v>24</v>
      </c>
      <c r="AY18" s="54"/>
      <c r="AZ18" s="53">
        <v>25</v>
      </c>
      <c r="BA18" s="54"/>
      <c r="BB18" s="53">
        <v>26</v>
      </c>
      <c r="BC18" s="54"/>
      <c r="BD18" s="53">
        <v>27</v>
      </c>
      <c r="BE18" s="54"/>
      <c r="BF18" s="53">
        <v>28</v>
      </c>
      <c r="BG18" s="54"/>
      <c r="BH18" s="53">
        <v>29</v>
      </c>
      <c r="BI18" s="54"/>
      <c r="BJ18" s="53">
        <v>30</v>
      </c>
      <c r="BK18" s="54"/>
      <c r="BL18" s="53">
        <v>31</v>
      </c>
      <c r="BM18" s="54"/>
      <c r="BN18" s="27" t="s">
        <v>14</v>
      </c>
      <c r="BO18" s="26" t="s">
        <v>13</v>
      </c>
      <c r="BP18" s="52"/>
      <c r="BQ18" s="25" t="s">
        <v>12</v>
      </c>
      <c r="BR18" s="24" t="s">
        <v>11</v>
      </c>
      <c r="BS18" s="77"/>
      <c r="BT18" s="1">
        <f>IF(B2="за січень 2020",167,IF(B2="за лютий 2020",160,IF(B2="за березень 2020",168,IF(B2="за квітень 2020",167,IF(B2="за травень 2020",151,IF(B2="за червень 2020",160,IF(B2="за липень 2020",184,IF(B2="за серпень 2020",160,IF(B2="за вересень 2020",176,IF(B2="за жовтень 2020",167,IF(B2="за листопад 2020",168,IF(B2="за грудень 2020",174,0))))))))))))</f>
        <v>176</v>
      </c>
    </row>
    <row r="19" spans="1:73" s="23" customFormat="1" ht="14.25" customHeight="1">
      <c r="B19" s="16">
        <v>1</v>
      </c>
      <c r="C19" s="12" t="s">
        <v>2</v>
      </c>
      <c r="D19" s="11">
        <v>7</v>
      </c>
      <c r="E19" s="10">
        <f>IF(D19=14,2,IF(D19=3,2,IF(D19=7,4,IF(D19=7,4,""))))</f>
        <v>4</v>
      </c>
      <c r="F19" s="11" t="str">
        <f>IF(D19=14,7,IF(D19=3,7,""))</f>
        <v/>
      </c>
      <c r="G19" s="10" t="str">
        <f>IF(F19=14,2,IF(F19=3,2,IF(F19=7,4,IF(F19=7,4,""))))</f>
        <v/>
      </c>
      <c r="H19" s="11" t="str">
        <f>IF(F19=14,7,IF(F19=3,7,""))</f>
        <v/>
      </c>
      <c r="I19" s="10" t="str">
        <f>IF(H19=14,2,IF(H19=3,2,IF(H19=7,4,IF(H19=7,4,""))))</f>
        <v/>
      </c>
      <c r="J19" s="11">
        <v>14</v>
      </c>
      <c r="K19" s="10">
        <f>IF(J19=14,2,IF(J19=3,2,IF(J19=7,4,IF(J19=7,4,""))))</f>
        <v>2</v>
      </c>
      <c r="L19" s="11">
        <f>IF(J19=14,7,IF(J19=3,7,""))</f>
        <v>7</v>
      </c>
      <c r="M19" s="10">
        <f>IF(L19=14,2,IF(L19=3,2,IF(L19=7,4,IF(L19=7,4,""))))</f>
        <v>4</v>
      </c>
      <c r="N19" s="11" t="str">
        <f>IF(L19=14,7,IF(L19=3,7,""))</f>
        <v/>
      </c>
      <c r="O19" s="10" t="str">
        <f>IF(N19=14,2,IF(N19=3,2,IF(N19=7,4,IF(N19=7,4,""))))</f>
        <v/>
      </c>
      <c r="P19" s="11" t="str">
        <f>IF(N19=14,7,IF(N19=3,7,""))</f>
        <v/>
      </c>
      <c r="Q19" s="10" t="str">
        <f>IF(P19=14,2,IF(P19=3,2,IF(P19=7,4,IF(P19=7,4,""))))</f>
        <v/>
      </c>
      <c r="R19" s="11">
        <v>14</v>
      </c>
      <c r="S19" s="10">
        <v>2</v>
      </c>
      <c r="T19" s="11">
        <f>IF(R19=14,7,IF(R19=3,7,""))</f>
        <v>7</v>
      </c>
      <c r="U19" s="10">
        <f>IF(T19=14,2,IF(T19=3,2,IF(T19=7,4,IF(T19=7,4,""))))</f>
        <v>4</v>
      </c>
      <c r="V19" s="11" t="str">
        <f>IF(T19=14,7,IF(T19=3,7,""))</f>
        <v/>
      </c>
      <c r="W19" s="10" t="str">
        <f>IF(V19=14,2,IF(V19=3,2,IF(V19=7,4,IF(V19=7,4,""))))</f>
        <v/>
      </c>
      <c r="X19" s="11" t="str">
        <f>IF(V19=14,7,IF(V19=3,7,""))</f>
        <v/>
      </c>
      <c r="Y19" s="10" t="str">
        <f>IF(X19=14,2,IF(X19=3,2,IF(X19=7,4,IF(X19=7,4,""))))</f>
        <v/>
      </c>
      <c r="Z19" s="11">
        <v>14</v>
      </c>
      <c r="AA19" s="10">
        <f>IF(Z19=14,2,IF(Z19=3,2,IF(Z19=7,4,IF(Z19=7,4,""))))</f>
        <v>2</v>
      </c>
      <c r="AB19" s="11">
        <f>IF(Z19=14,7,IF(Z19=3,7,""))</f>
        <v>7</v>
      </c>
      <c r="AC19" s="10">
        <f>IF(AB19=14,2,IF(AB19=3,2,IF(AB19=7,4,IF(AB19=7,4,""))))</f>
        <v>4</v>
      </c>
      <c r="AD19" s="11" t="str">
        <f>IF(AB19=14,7,IF(AB19=3,7,""))</f>
        <v/>
      </c>
      <c r="AE19" s="10" t="str">
        <f>IF(AD19=14,2,IF(AD19=3,2,IF(AD19=7,4,IF(AD19=7,4,""))))</f>
        <v/>
      </c>
      <c r="AF19" s="11" t="str">
        <f>IF(AD19=14,7,IF(AD19=3,7,""))</f>
        <v/>
      </c>
      <c r="AG19" s="10" t="str">
        <f>IF(AF19=14,2,IF(AF19=3,2,IF(AF19=7,4,IF(AF19=7,4,""))))</f>
        <v/>
      </c>
      <c r="AH19" s="11">
        <v>14</v>
      </c>
      <c r="AI19" s="10">
        <f>IF(AH19=14,2,IF(AH19=3,2,IF(AH19=7,4,IF(AH19=7,4,""))))</f>
        <v>2</v>
      </c>
      <c r="AJ19" s="11">
        <f>IF(AH19=14,7,IF(AH19=3,7,""))</f>
        <v>7</v>
      </c>
      <c r="AK19" s="10">
        <f>IF(AJ19=14,2,IF(AJ19=3,2,IF(AJ19=7,4,IF(AJ19=7,4,""))))</f>
        <v>4</v>
      </c>
      <c r="AL19" s="11" t="str">
        <f>IF(AJ19=14,7,IF(AJ19=3,7,""))</f>
        <v/>
      </c>
      <c r="AM19" s="10" t="str">
        <f>IF(AL19=14,2,IF(AL19=3,2,IF(AL19=7,4,IF(AL19=7,4,""))))</f>
        <v/>
      </c>
      <c r="AN19" s="11" t="str">
        <f>IF(AL19=14,7,IF(AL19=3,7,""))</f>
        <v/>
      </c>
      <c r="AO19" s="10" t="str">
        <f>IF(AN19=14,2,IF(AN19=3,2,IF(AN19=7,4,IF(AN19=7,4,""))))</f>
        <v/>
      </c>
      <c r="AP19" s="11">
        <v>14</v>
      </c>
      <c r="AQ19" s="10">
        <f>IF(AP19=14,2,IF(AP19=3,2,IF(AP19=7,4,IF(AP19=7,4,""))))</f>
        <v>2</v>
      </c>
      <c r="AR19" s="11">
        <f>IF(AP19=14,7,IF(AP19=3,7,""))</f>
        <v>7</v>
      </c>
      <c r="AS19" s="10">
        <f>IF(AR19=14,2,IF(AR19=3,2,IF(AR19=7,4,IF(AR19=7,4,""))))</f>
        <v>4</v>
      </c>
      <c r="AT19" s="11" t="str">
        <f>IF(AR19=14,7,IF(AR19=3,7,""))</f>
        <v/>
      </c>
      <c r="AU19" s="10" t="str">
        <f>IF(AT19=14,2,IF(AT19=3,2,IF(AT19=7,4,IF(AT19=7,4,""))))</f>
        <v/>
      </c>
      <c r="AV19" s="11" t="str">
        <f>IF(AT19=14,7,IF(AT19=3,7,""))</f>
        <v/>
      </c>
      <c r="AW19" s="10" t="str">
        <f>IF(AV19=14,2,IF(AV19=3,2,IF(AV19=7,4,IF(AV19=7,4,""))))</f>
        <v/>
      </c>
      <c r="AX19" s="11">
        <v>14</v>
      </c>
      <c r="AY19" s="10">
        <f>IF(AX19=14,2,IF(AX19=3,2,IF(AX19=7,4,IF(AX19=7,4,""))))</f>
        <v>2</v>
      </c>
      <c r="AZ19" s="11">
        <f>IF(AX19=14,7,IF(AX19=3,7,""))</f>
        <v>7</v>
      </c>
      <c r="BA19" s="10">
        <f>IF(AZ19=14,2,IF(AZ19=3,2,IF(AZ19=7,4,IF(AZ19=7,4,""))))</f>
        <v>4</v>
      </c>
      <c r="BB19" s="11" t="str">
        <f>IF(AZ19=14,7,IF(AZ19=3,7,""))</f>
        <v/>
      </c>
      <c r="BC19" s="10" t="str">
        <f>IF(BB19=14,2,IF(BB19=3,2,IF(BB19=7,4,IF(BB19=7,4,""))))</f>
        <v/>
      </c>
      <c r="BD19" s="11" t="str">
        <f>IF(BB19=14,7,IF(BB19=3,7,""))</f>
        <v/>
      </c>
      <c r="BE19" s="10" t="str">
        <f>IF(BD19=14,2,IF(BD19=3,2,IF(BD19=7,4,IF(BD19=7,4,""))))</f>
        <v/>
      </c>
      <c r="BF19" s="11">
        <v>14</v>
      </c>
      <c r="BG19" s="10">
        <f>IF(BF19=14,2,IF(BF19=3,2,IF(BF19=7,4,IF(BF19=7,4,""))))</f>
        <v>2</v>
      </c>
      <c r="BH19" s="11">
        <f>IF(BF19=14,7,IF(BF19=3,7,""))</f>
        <v>7</v>
      </c>
      <c r="BI19" s="10">
        <f>IF(BH19=14,2,IF(BH19=3,2,IF(BH19=7,4,IF(BH19=7,4,""))))</f>
        <v>4</v>
      </c>
      <c r="BJ19" s="11" t="str">
        <f>IF(B2="за лютий 2021","",IF(BH19=14,7,IF(BH19=3,7,"")))</f>
        <v/>
      </c>
      <c r="BK19" s="10" t="str">
        <f>IF(B2="за лютий 2021","",IF(BJ19=14,2,IF(BJ19=3,2,IF(BJ19=7,4,IF(BJ19=7,4,"")))))</f>
        <v/>
      </c>
      <c r="BL19" s="11" t="str">
        <f>IF(B2="за лютий 2021","",IF(B2="за квітень 2020","",IF(B2="за червень 2020","",IF(B2="за вересень 2020","",IF(B2="за листопад 2020","",IF(BJ19=14,7,IF(BJ19=3,7,"")))))))</f>
        <v/>
      </c>
      <c r="BM19" s="10" t="str">
        <f>IF(B2="за лютий 2021","",IF(B2="за квітень 2020","",IF(B2="за червень 2020","",IF(B2="за вересень 2020","",IF(B2="за листопад 2020","",IF(BL19=14,2,IF(BL19=3,2,IF(BL19=7,4,IF(BL19=7,4,"")))))))))</f>
        <v/>
      </c>
      <c r="BN19" s="15">
        <f>IF(D19="",0,D19)+IF(F19="",0,F19)+IF(H19="",0,H19)+IF(J19="",0,J19)+IF(L19="",0,L19)+IF(N19="",0,N19)+IF(P19="",0,P19)+IF(R19="",0,R19)+IF(T19="",0,T19)+IF(V19="",0,V19)+IF(X19="",0,X19)+IF(Z19="",0,Z19)+IF(AB19="",0,AB19)+IF(AD19="",0,AD19)+IF(AF19="",0,AF19)+IF(AH19="",0,AH19)+IF(AJ19="",0,AJ19)+IF(AL19="",0,AL19)+IF(AN19="",0,AN19)+IF(AP19="",0,AP19)+IF(AR19="",0,AR19)+IF(AT19="",0,AT19)+IF(AV19="",0,AV19)+IF(AX19="",0,AX19)+IF(AZ19="",0,AZ19)+IF(BB19="",0,BB19)+IF(BD19="",0,BD19)+IF(BF19="",0,BF19)+IF(BH19="",0,BH19)+IF(BJ19="",0,BJ19)+IF(BL19="",0,BL19)</f>
        <v>154</v>
      </c>
      <c r="BO19" s="15">
        <f>IF(E19="",0,E19)+IF(G19="",0,G19)+IF(I19="",0,I19)+IF(K19="",0,K19)+IF(M19="",0,M19)+IF(O19="",0,O19)+IF(Q19="",0,Q19)+IF(S19="",0,S19)+IF(U19="",0,U19)+IF(W19="",0,W19)+IF(Y19="",0,Y19)+IF(AA19="",0,AA19)+IF(AC19="",0,AC19)+IF(AE19="",0,AE19)+IF(AG19="",0,AG19)+IF(AI19="",0,AI19)+IF(AK19="",0,AK19)+IF(AM19="",0,AM19)+IF(AO19="",0,AO19)+IF(AQ19="",0,AQ19)+IF(AS19="",0,AS19)+IF(AU19="",0,AU19)+IF(AW19="",0,AW19)+IF(AY19="",0,AY19)+IF(BA19="",0,BA19)+IF(BC19="",0,BC19)+IF(BE19="",0,BE19)+IF(BG19="",0,BG19)+IF(BI19="",0,BI19)+IF(BK19="",0,BK19)+IF(BM19="",0,BM19)</f>
        <v>46</v>
      </c>
      <c r="BP19" s="9">
        <f>IF(D20="",0,IF(D20=$L$7,0,1))+IF(F20="",0,IF(F20=$L$7,0,1))+IF(H20="",0,IF(H20=$L$7,0,1))+IF(J20="",0,IF(J20=$L$7,0,1))+IF(L20="",0,IF(L20=$L$7,0,1))+IF(N20="",0,IF(N20=$L$7,0,1))+IF(P20="",0,IF(P20=$L$7,0,1))+IF(R20="",0,IF(R20=$L$7,0,1))+IF(T20="",0,IF(T20=$L$7,0,1))+IF(V20="",0,IF(V20=$L$7,0,1))+IF(X20="",0,IF(X20=$L$7,0,1))+IF(Z20="",0,IF(Z20=$L$7,0,1))+IF(AB20="",0,IF(AB20=$L$7,0,1))+IF(AD20="",0,IF(AD20=$L$7,0,1))+IF(AF20="",0,IF(AF20=$L$7,0,1))+IF(AH20="",0,IF(AH20=$L$7,0,1))+IF(AJ20="",0,IF(AJ20=$L$7,0,1))+IF(AL20="",0,IF(AL20=$L$7,0,1))+IF(AN20="",0,IF(AN20=$L$7,0,1))+IF(AP20="",0,IF(AP20=$L$7,0,1))+IF(AR20="",0,IF(AR20=$L$7,0,1))+IF(AT20="",0,IF(AT20=$L$7,0,1))+IF(AV20="",0,IF(AV20=$L$7,0,1))+IF(AX20="",0,IF(AX20=$L$7,0,1))+IF(AZ20="",0,IF(AZ20=$L$7,0,1))+IF(BB20="",0,IF(BB20=$L$7,0,1))+IF(BD20="",0,IF(BD20=$L$7,0,1))+IF(BF20="",0,IF(BF20=$L$7,0,1))+IF(BH20="",0,IF(BH20=$L$7,0,1))+IF(BJ20="",0,IF(BJ20=$L$7,0,1))+IF(BL20="",0,IF(BL20=$L$7,0,1))</f>
        <v>0</v>
      </c>
      <c r="BQ19" s="21"/>
      <c r="BR19" s="9">
        <f>IF(D20="",0,IF(D20=$L$7,0,1))+IF(F20="",0,IF(F20=$L$7,0,1))+IF(H20="",0,IF(H20=$L$7,0,1))+IF(J20="",0,IF(J20=$L$7,0,1))+IF(L20="",0,IF(L20=$L$7,0,1))+IF(N20="",0,IF(N20=$L$7,0,1))+IF(P20="",0,IF(P20=$L$7,0,1))+IF(R20="",0,IF(R20=$L$7,0,1))+IF(T20="",0,IF(T20=$L$7,0,1))+IF(V20="",0,IF(V20=$L$7,0,1))+IF(X20="",0,IF(X20=$L$7,0,1))+IF(Z20="",0,IF(Z20=$L$7,0,1))+IF(AB20="",0,IF(AB20=$L$7,0,1))+IF(AD20="",0,IF(AD20=$L$7,0,1))+IF(AF20="",0,IF(AF20=$L$7,0,1))+IF(AH20="",0,IF(AH20=$L$7,0,1))+IF(AJ20="",0,IF(AJ20=$L$7,0,1))+IF(AL20="",0,IF(AL20=$L$7,0,1))+IF(AN20="",0,IF(AN20=$L$7,0,1))+IF(AP20="",0,IF(AP20=$L$7,0,1))+IF(AR20="",0,IF(AR20=$L$7,0,1))+IF(AT20="",0,IF(AT20=$L$7,0,1))+IF(AV20="",0,IF(AV20=$L$7,0,1))+IF(AX20="",0,IF(AX20=$L$7,0,1))+IF(AZ20="",0,IF(AZ20=$L$7,0,1))+IF(BB20="",0,IF(BB20=$L$7,0,1))+IF(BD20="",0,IF(BD20=$L$7,0,1))+IF(BF20="",0,IF(BF20=$L$7,0,1))+IF(BH20="",0,IF(BH20=$L$7,0,1))+IF(BJ20="",0,IF(BJ20=$L$7,0,1))+IF(BL20="",0,IF(BL20=$L$7,0,1))</f>
        <v>0</v>
      </c>
      <c r="BS19" s="9">
        <f>$BT$18</f>
        <v>176</v>
      </c>
      <c r="BT19" s="20">
        <v>43068</v>
      </c>
      <c r="BU19" s="19" t="s">
        <v>10</v>
      </c>
    </row>
    <row r="20" spans="1:73" s="23" customFormat="1" ht="14.25" customHeight="1">
      <c r="A20" s="17">
        <f>IF(D19=7,4,IF(D19=14,1,IF(D19=8,5,IF(D19="",IF(F19=14,2,IF(F19="",IF(H19=14,3,IF(H19="",IF(J19=14,4,IF(J19="",IF(L19=14,1,IF(L19="",IF(N19=14,2,IF(N19="",IF(P19=14,3,IF(P19="",IF(R19=14,4,IF(R19="",IF(T19=14,1,IF(T19="",IF(V19=14,2,IF(V19="",IF(X19=14,3,IF(X19="",IF(Z19=14,4,IF(Z19="",IF(AB19=14,1,IF(AB19="",IF(AD19=14,2,IF(AD19="",IF(AF19=14,3,IF(AF19="",IF(AH19=14,4,IF(AH19="",IF(AJ19=14,1,IF(AJ19="",IF(AL19=14,2,IF(AL19="",IF(AN19=14,3,IF(AN19="",IF(AP19=14,4,IF(AP19="",IF(AR19=14,1,IF(AR19="",IF(AT19=14,2,IF(AT19="",IF(AV19=14,3,IF(AV19="",IF(AX19=14,4,IF(AX19="",IF(AZ19=14,1,IF(AZ19="",IF(BB19=14,2,IF(BB19="",IF(BD19=14,3,IF(BD19="",IF(BF19=14,4,IF(BF19="",IF(BH19=14,1,IF(BH19="",IF(BJ19=14,2,IF(BJ19="",IF(BL19=14,3,IF(BL19="","д",0))))))))))))))))))))))))))))))))))))))))))))))))))))))))))))))))</f>
        <v>4</v>
      </c>
      <c r="B20" s="14"/>
      <c r="C20" s="8" t="s">
        <v>9</v>
      </c>
      <c r="D20" s="6" t="str">
        <f>IF(D19=14,$L$7,IF(D19=13,$L$7,IF(D19=12,$L$7,IF(D19=11,$L$7,IF(D19=10,$L$7,IF(D19=9,$L$7,IF(D19=8,$L$7,IF(D19=7,$L$7,IF(D19=6,$L$7,IF(D19=5,$L$7,IF(D19=4,$L$7,IF(D19=3,$L$7,IF(D19=2,$L$7,IF(D19=1,$L$7,""))))))))))))))</f>
        <v>Р</v>
      </c>
      <c r="E20" s="5" t="str">
        <f>IF(E19=1,$L$9,IF(E19=2,$L$9,IF(E19=3,$L$9,IF(E19=4,$L$9,IF(E19=5,$L$9,IF(E19=6,$L$9,""))))))</f>
        <v>РН</v>
      </c>
      <c r="F20" s="6" t="str">
        <f>IF(F19=14,$L$7,IF(F19=13,$L$7,IF(F19=12,$L$7,IF(F19=11,$L$7,IF(F19=10,$L$7,IF(F19=9,$L$7,IF(F19=8,$L$7,IF(F19=7,$L$7,IF(F19=6,$L$7,IF(F19=5,$L$7,IF(F19=4,$L$7,IF(F19=3,$L$7,IF(F19=2,$L$7,IF(F19=1,$L$7,""))))))))))))))</f>
        <v/>
      </c>
      <c r="G20" s="5" t="str">
        <f>IF(G19=1,$L$9,IF(G19=2,$L$9,IF(G19=3,$L$9,IF(G19=4,$L$9,IF(G19=5,$L$9,IF(G19=6,$L$9,""))))))</f>
        <v/>
      </c>
      <c r="H20" s="6" t="str">
        <f>IF(H19=14,$L$7,IF(H19=13,$L$7,IF(H19=12,$L$7,IF(H19=11,$L$7,IF(H19=10,$L$7,IF(H19=9,$L$7,IF(H19=8,$L$7,IF(H19=7,$L$7,IF(H19=6,$L$7,IF(H19=5,$L$7,IF(H19=4,$L$7,IF(H19=3,$L$7,IF(H19=2,$L$7,IF(H19=1,$L$7,""))))))))))))))</f>
        <v/>
      </c>
      <c r="I20" s="5" t="str">
        <f>IF(I19=1,$L$9,IF(I19=2,$L$9,IF(I19=3,$L$9,IF(I19=4,$L$9,IF(I19=5,$L$9,IF(I19=6,$L$9,""))))))</f>
        <v/>
      </c>
      <c r="J20" s="6" t="s">
        <v>1</v>
      </c>
      <c r="K20" s="5" t="s">
        <v>0</v>
      </c>
      <c r="L20" s="6" t="str">
        <f>IF(L19=14,$L$7,IF(L19=13,$L$7,IF(L19=12,$L$7,IF(L19=11,$L$7,IF(L19=10,$L$7,IF(L19=9,$L$7,IF(L19=8,$L$7,IF(L19=7,$L$7,IF(L19=6,$L$7,IF(L19=5,$L$7,IF(L19=4,$L$7,IF(L19=3,$L$7,IF(L19=2,$L$7,IF(L19=1,$L$7,""))))))))))))))</f>
        <v>Р</v>
      </c>
      <c r="M20" s="5" t="str">
        <f>IF(M19=1,$L$9,IF(M19=2,$L$9,IF(M19=3,$L$9,IF(M19=4,$L$9,IF(M19=5,$L$9,IF(M19=6,$L$9,""))))))</f>
        <v>РН</v>
      </c>
      <c r="N20" s="6" t="str">
        <f>IF(N19=14,$L$7,IF(N19=13,$L$7,IF(N19=12,$L$7,IF(N19=11,$L$7,IF(N19=10,$L$7,IF(N19=9,$L$7,IF(N19=8,$L$7,IF(N19=7,$L$7,IF(N19=6,$L$7,IF(N19=5,$L$7,IF(N19=4,$L$7,IF(N19=3,$L$7,IF(N19=2,$L$7,IF(N19=1,$L$7,""))))))))))))))</f>
        <v/>
      </c>
      <c r="O20" s="5" t="str">
        <f>IF(O19=1,$L$9,IF(O19=2,$L$9,IF(O19=3,$L$9,IF(O19=4,$L$9,IF(O19=5,$L$9,IF(O19=6,$L$9,""))))))</f>
        <v/>
      </c>
      <c r="P20" s="6" t="str">
        <f>IF(P19=14,$L$7,IF(P19=13,$L$7,IF(P19=12,$L$7,IF(P19=11,$L$7,IF(P19=10,$L$7,IF(P19=9,$L$7,IF(P19=8,$L$7,IF(P19=7,$L$7,IF(P19=6,$L$7,IF(P19=5,$L$7,IF(P19=4,$L$7,IF(P19=3,$L$7,IF(P19=2,$L$7,IF(P19=1,$L$7,""))))))))))))))</f>
        <v/>
      </c>
      <c r="Q20" s="5" t="str">
        <f>IF(Q19=1,$L$9,IF(Q19=2,$L$9,IF(Q19=3,$L$9,IF(Q19=4,$L$9,IF(Q19=5,$L$9,IF(Q19=6,$L$9,""))))))</f>
        <v/>
      </c>
      <c r="R20" s="6" t="s">
        <v>1</v>
      </c>
      <c r="S20" s="5" t="s">
        <v>0</v>
      </c>
      <c r="T20" s="6" t="str">
        <f>IF(T19=14,$L$7,IF(T19=13,$L$7,IF(T19=12,$L$7,IF(T19=11,$L$7,IF(T19=10,$L$7,IF(T19=9,$L$7,IF(T19=8,$L$7,IF(T19=7,$L$7,IF(T19=6,$L$7,IF(T19=5,$L$7,IF(T19=4,$L$7,IF(T19=3,$L$7,IF(T19=2,$L$7,IF(T19=1,$L$7,""))))))))))))))</f>
        <v>Р</v>
      </c>
      <c r="U20" s="5" t="str">
        <f>IF(U19=1,$L$9,IF(U19=2,$L$9,IF(U19=3,$L$9,IF(U19=4,$L$9,IF(U19=5,$L$9,IF(U19=6,$L$9,""))))))</f>
        <v>РН</v>
      </c>
      <c r="V20" s="6" t="str">
        <f>IF(V19=14,$L$7,IF(V19=13,$L$7,IF(V19=12,$L$7,IF(V19=11,$L$7,IF(V19=10,$L$7,IF(V19=9,$L$7,IF(V19=8,$L$7,IF(V19=7,$L$7,IF(V19=6,$L$7,IF(V19=5,$L$7,IF(V19=4,$L$7,IF(V19=3,$L$7,IF(V19=2,$L$7,IF(V19=1,$L$7,""))))))))))))))</f>
        <v/>
      </c>
      <c r="W20" s="5" t="str">
        <f>IF(W19=1,$L$9,IF(W19=2,$L$9,IF(W19=3,$L$9,IF(W19=4,$L$9,IF(W19=5,$L$9,IF(W19=6,$L$9,""))))))</f>
        <v/>
      </c>
      <c r="X20" s="6" t="str">
        <f>IF(X19=14,$L$7,IF(X19=13,$L$7,IF(X19=12,$L$7,IF(X19=11,$L$7,IF(X19=10,$L$7,IF(X19=9,$L$7,IF(X19=8,$L$7,IF(X19=7,$L$7,IF(X19=6,$L$7,IF(X19=5,$L$7,IF(X19=4,$L$7,IF(X19=3,$L$7,IF(X19=2,$L$7,IF(X19=1,$L$7,""))))))))))))))</f>
        <v/>
      </c>
      <c r="Y20" s="5" t="str">
        <f>IF(Y19=1,$L$9,IF(Y19=2,$L$9,IF(Y19=3,$L$9,IF(Y19=4,$L$9,IF(Y19=5,$L$9,IF(Y19=6,$L$9,""))))))</f>
        <v/>
      </c>
      <c r="Z20" s="6" t="s">
        <v>1</v>
      </c>
      <c r="AA20" s="5" t="s">
        <v>0</v>
      </c>
      <c r="AB20" s="6" t="str">
        <f>IF(AB19=14,$L$7,IF(AB19=13,$L$7,IF(AB19=12,$L$7,IF(AB19=11,$L$7,IF(AB19=10,$L$7,IF(AB19=9,$L$7,IF(AB19=8,$L$7,IF(AB19=7,$L$7,IF(AB19=6,$L$7,IF(AB19=5,$L$7,IF(AB19=4,$L$7,IF(AB19=3,$L$7,IF(AB19=2,$L$7,IF(AB19=1,$L$7,""))))))))))))))</f>
        <v>Р</v>
      </c>
      <c r="AC20" s="5" t="str">
        <f>IF(AC19=1,$L$9,IF(AC19=2,$L$9,IF(AC19=3,$L$9,IF(AC19=4,$L$9,IF(AC19=5,$L$9,IF(AC19=6,$L$9,""))))))</f>
        <v>РН</v>
      </c>
      <c r="AD20" s="6" t="str">
        <f>IF(AD19=14,$L$7,IF(AD19=13,$L$7,IF(AD19=12,$L$7,IF(AD19=11,$L$7,IF(AD19=10,$L$7,IF(AD19=9,$L$7,IF(AD19=8,$L$7,IF(AD19=7,$L$7,IF(AD19=6,$L$7,IF(AD19=5,$L$7,IF(AD19=4,$L$7,IF(AD19=3,$L$7,IF(AD19=2,$L$7,IF(AD19=1,$L$7,""))))))))))))))</f>
        <v/>
      </c>
      <c r="AE20" s="5" t="str">
        <f>IF(AE19=1,$L$9,IF(AE19=2,$L$9,IF(AE19=3,$L$9,IF(AE19=4,$L$9,IF(AE19=5,$L$9,IF(AE19=6,$L$9,""))))))</f>
        <v/>
      </c>
      <c r="AF20" s="6" t="str">
        <f>IF(AF19=14,$L$7,IF(AF19=13,$L$7,IF(AF19=12,$L$7,IF(AF19=11,$L$7,IF(AF19=10,$L$7,IF(AF19=9,$L$7,IF(AF19=8,$L$7,IF(AF19=7,$L$7,IF(AF19=6,$L$7,IF(AF19=5,$L$7,IF(AF19=4,$L$7,IF(AF19=3,$L$7,IF(AF19=2,$L$7,IF(AF19=1,$L$7,""))))))))))))))</f>
        <v/>
      </c>
      <c r="AG20" s="5" t="str">
        <f>IF(AG19=1,$L$9,IF(AG19=2,$L$9,IF(AG19=3,$L$9,IF(AG19=4,$L$9,IF(AG19=5,$L$9,IF(AG19=6,$L$9,""))))))</f>
        <v/>
      </c>
      <c r="AH20" s="6" t="s">
        <v>1</v>
      </c>
      <c r="AI20" s="5" t="s">
        <v>0</v>
      </c>
      <c r="AJ20" s="6" t="str">
        <f>IF(AJ19=14,$L$7,IF(AJ19=13,$L$7,IF(AJ19=12,$L$7,IF(AJ19=11,$L$7,IF(AJ19=10,$L$7,IF(AJ19=9,$L$7,IF(AJ19=8,$L$7,IF(AJ19=7,$L$7,IF(AJ19=6,$L$7,IF(AJ19=5,$L$7,IF(AJ19=4,$L$7,IF(AJ19=3,$L$7,IF(AJ19=2,$L$7,IF(AJ19=1,$L$7,""))))))))))))))</f>
        <v>Р</v>
      </c>
      <c r="AK20" s="5" t="str">
        <f>IF(AK19=1,$L$9,IF(AK19=2,$L$9,IF(AK19=3,$L$9,IF(AK19=4,$L$9,IF(AK19=5,$L$9,IF(AK19=6,$L$9,""))))))</f>
        <v>РН</v>
      </c>
      <c r="AL20" s="6" t="str">
        <f>IF(AL19=14,$L$7,IF(AL19=13,$L$7,IF(AL19=12,$L$7,IF(AL19=11,$L$7,IF(AL19=10,$L$7,IF(AL19=9,$L$7,IF(AL19=8,$L$7,IF(AL19=7,$L$7,IF(AL19=6,$L$7,IF(AL19=5,$L$7,IF(AL19=4,$L$7,IF(AL19=3,$L$7,IF(AL19=2,$L$7,IF(AL19=1,$L$7,""))))))))))))))</f>
        <v/>
      </c>
      <c r="AM20" s="5" t="str">
        <f>IF(AM19=1,$L$9,IF(AM19=2,$L$9,IF(AM19=3,$L$9,IF(AM19=4,$L$9,IF(AM19=5,$L$9,IF(AM19=6,$L$9,""))))))</f>
        <v/>
      </c>
      <c r="AN20" s="6" t="str">
        <f>IF(AN19=14,$L$7,IF(AN19=13,$L$7,IF(AN19=12,$L$7,IF(AN19=11,$L$7,IF(AN19=10,$L$7,IF(AN19=9,$L$7,IF(AN19=8,$L$7,IF(AN19=7,$L$7,IF(AN19=6,$L$7,IF(AN19=5,$L$7,IF(AN19=4,$L$7,IF(AN19=3,$L$7,IF(AN19=2,$L$7,IF(AN19=1,$L$7,""))))))))))))))</f>
        <v/>
      </c>
      <c r="AO20" s="5" t="str">
        <f>IF(AO19=1,$L$9,IF(AO19=2,$L$9,IF(AO19=3,$L$9,IF(AO19=4,$L$9,IF(AO19=5,$L$9,IF(AO19=6,$L$9,""))))))</f>
        <v/>
      </c>
      <c r="AP20" s="6" t="s">
        <v>1</v>
      </c>
      <c r="AQ20" s="5" t="s">
        <v>0</v>
      </c>
      <c r="AR20" s="6" t="str">
        <f>IF(AR19=14,$L$7,IF(AR19=13,$L$7,IF(AR19=12,$L$7,IF(AR19=11,$L$7,IF(AR19=10,$L$7,IF(AR19=9,$L$7,IF(AR19=8,$L$7,IF(AR19=7,$L$7,IF(AR19=6,$L$7,IF(AR19=5,$L$7,IF(AR19=4,$L$7,IF(AR19=3,$L$7,IF(AR19=2,$L$7,IF(AR19=1,$L$7,""))))))))))))))</f>
        <v>Р</v>
      </c>
      <c r="AS20" s="5" t="str">
        <f>IF(AS19=1,$L$9,IF(AS19=2,$L$9,IF(AS19=3,$L$9,IF(AS19=4,$L$9,IF(AS19=5,$L$9,IF(AS19=6,$L$9,""))))))</f>
        <v>РН</v>
      </c>
      <c r="AT20" s="6" t="str">
        <f>IF(AT19=14,$L$7,IF(AT19=13,$L$7,IF(AT19=12,$L$7,IF(AT19=11,$L$7,IF(AT19=10,$L$7,IF(AT19=9,$L$7,IF(AT19=8,$L$7,IF(AT19=7,$L$7,IF(AT19=6,$L$7,IF(AT19=5,$L$7,IF(AT19=4,$L$7,IF(AT19=3,$L$7,IF(AT19=2,$L$7,IF(AT19=1,$L$7,""))))))))))))))</f>
        <v/>
      </c>
      <c r="AU20" s="5" t="str">
        <f>IF(AU19=1,$L$9,IF(AU19=2,$L$9,IF(AU19=3,$L$9,IF(AU19=4,$L$9,IF(AU19=5,$L$9,IF(AU19=6,$L$9,""))))))</f>
        <v/>
      </c>
      <c r="AV20" s="6" t="str">
        <f>IF(AV19=14,$L$7,IF(AV19=13,$L$7,IF(AV19=12,$L$7,IF(AV19=11,$L$7,IF(AV19=10,$L$7,IF(AV19=9,$L$7,IF(AV19=8,$L$7,IF(AV19=7,$L$7,IF(AV19=6,$L$7,IF(AV19=5,$L$7,IF(AV19=4,$L$7,IF(AV19=3,$L$7,IF(AV19=2,$L$7,IF(AV19=1,$L$7,""))))))))))))))</f>
        <v/>
      </c>
      <c r="AW20" s="5" t="str">
        <f>IF(AW19=1,$L$9,IF(AW19=2,$L$9,IF(AW19=3,$L$9,IF(AW19=4,$L$9,IF(AW19=5,$L$9,IF(AW19=6,$L$9,""))))))</f>
        <v/>
      </c>
      <c r="AX20" s="6" t="s">
        <v>1</v>
      </c>
      <c r="AY20" s="5" t="s">
        <v>0</v>
      </c>
      <c r="AZ20" s="6" t="str">
        <f>IF(AZ19=14,$L$7,IF(AZ19=13,$L$7,IF(AZ19=12,$L$7,IF(AZ19=11,$L$7,IF(AZ19=10,$L$7,IF(AZ19=9,$L$7,IF(AZ19=8,$L$7,IF(AZ19=7,$L$7,IF(AZ19=6,$L$7,IF(AZ19=5,$L$7,IF(AZ19=4,$L$7,IF(AZ19=3,$L$7,IF(AZ19=2,$L$7,IF(AZ19=1,$L$7,""))))))))))))))</f>
        <v>Р</v>
      </c>
      <c r="BA20" s="5" t="str">
        <f>IF(BA19=1,$L$9,IF(BA19=2,$L$9,IF(BA19=3,$L$9,IF(BA19=4,$L$9,IF(BA19=5,$L$9,IF(BA19=6,$L$9,""))))))</f>
        <v>РН</v>
      </c>
      <c r="BB20" s="6" t="str">
        <f>IF(BB19=14,$L$7,IF(BB19=13,$L$7,IF(BB19=12,$L$7,IF(BB19=11,$L$7,IF(BB19=10,$L$7,IF(BB19=9,$L$7,IF(BB19=8,$L$7,IF(BB19=7,$L$7,IF(BB19=6,$L$7,IF(BB19=5,$L$7,IF(BB19=4,$L$7,IF(BB19=3,$L$7,IF(BB19=2,$L$7,IF(BB19=1,$L$7,""))))))))))))))</f>
        <v/>
      </c>
      <c r="BC20" s="5" t="str">
        <f>IF(BC19=1,$L$9,IF(BC19=2,$L$9,IF(BC19=3,$L$9,IF(BC19=4,$L$9,IF(BC19=5,$L$9,IF(BC19=6,$L$9,""))))))</f>
        <v/>
      </c>
      <c r="BD20" s="6" t="str">
        <f>IF(BD19=14,$L$7,IF(BD19=13,$L$7,IF(BD19=12,$L$7,IF(BD19=11,$L$7,IF(BD19=10,$L$7,IF(BD19=9,$L$7,IF(BD19=8,$L$7,IF(BD19=7,$L$7,IF(BD19=6,$L$7,IF(BD19=5,$L$7,IF(BD19=4,$L$7,IF(BD19=3,$L$7,IF(BD19=2,$L$7,IF(BD19=1,$L$7,""))))))))))))))</f>
        <v/>
      </c>
      <c r="BE20" s="5" t="str">
        <f>IF(BE19=1,$L$9,IF(BE19=2,$L$9,IF(BE19=3,$L$9,IF(BE19=4,$L$9,IF(BE19=5,$L$9,IF(BE19=6,$L$9,""))))))</f>
        <v/>
      </c>
      <c r="BF20" s="6" t="s">
        <v>1</v>
      </c>
      <c r="BG20" s="5" t="s">
        <v>0</v>
      </c>
      <c r="BH20" s="6" t="str">
        <f>IF(BH19=14,$L$7,IF(BH19=13,$L$7,IF(BH19=12,$L$7,IF(BH19=11,$L$7,IF(BH19=10,$L$7,IF(BH19=9,$L$7,IF(BH19=8,$L$7,IF(BH19=7,$L$7,IF(BH19=6,$L$7,IF(BH19=5,$L$7,IF(BH19=4,$L$7,IF(BH19=3,$L$7,IF(BH19=2,$L$7,IF(BH19=1,$L$7,""))))))))))))))</f>
        <v>Р</v>
      </c>
      <c r="BI20" s="5" t="str">
        <f>IF(BI19=1,$L$9,IF(BI19=2,$L$9,IF(BI19=3,$L$9,IF(BI19=4,$L$9,IF(BI19=5,$L$9,IF(BI19=6,$L$9,""))))))</f>
        <v>РН</v>
      </c>
      <c r="BJ20" s="6" t="str">
        <f>IF(B2="за лютий 2021","",IF(BJ19=14,$L$7,IF(BJ19=13,$L$7,IF(BJ19=12,$L$7,IF(BJ19=11,$L$7,IF(BJ19=10,$L$7,IF(BJ19=9,$L$7,IF(BJ19=8,$L$7,IF(BJ19=7,$L$7,IF(BJ19=6,$L$7,IF(BJ19=5,$L$7,IF(BJ19=4,$L$7,IF(BJ19=3,$L$7,IF(BJ19=2,$L$7,IF(BJ19=1,$L$7,"")))))))))))))))</f>
        <v/>
      </c>
      <c r="BK20" s="5" t="str">
        <f>IF(B2="за лютий 2021","",IF(BK19=1,$L$9,IF(BK19=2,$L$9,IF(BK19=3,$L$9,IF(BK19=4,$L$9,IF(BK19=5,$L$9,IF(BK19=6,$L$9,"")))))))</f>
        <v/>
      </c>
      <c r="BL20" s="6" t="str">
        <f>IF(B2="за лютий 2021","",IF(B2="за квітень 2020","",IF(B2="за червень 2020","",IF(B2="за вересень 2020","",IF(B2="за листопад 2020","",IF(BL19=14,$L$7,IF(BL19=13,$L$7,IF(BL19=12,$L$7,IF(BL19=11,$L$7,IF(BL19=10,$L$7,IF(BL19=9,$L$7,IF(BL19=8,$L$7,IF(BL19=7,$L$7,IF(BL19=6,$L$7,IF(BL19=5,$L$7,IF(BL19=4,$L$7,IF(BL19=3,$L$7,IF(BL19=2,$L$7,IF(BL19=1,$L$7,"")))))))))))))))))))</f>
        <v/>
      </c>
      <c r="BM20" s="5" t="str">
        <f>IF(B2="за лютий 2021","",IF(B2="за квітень 2020","",IF(B2="за червень 2020","",IF(B2="за вересень 2020","",IF(B2="за листопад 2020","",IF(BM19=1,$L$9,IF(BM19=2,$L$9,IF(BM19=3,$L$9,IF(BM19=4,$L$9,IF(BM19=5,$L$9,IF(BM19=6,$L$9,"")))))))))))</f>
        <v/>
      </c>
      <c r="BN20" s="13"/>
      <c r="BO20" s="13"/>
      <c r="BP20" s="4"/>
      <c r="BQ20" s="18"/>
      <c r="BR20" s="4"/>
      <c r="BS20" s="4"/>
      <c r="BT20" s="22"/>
      <c r="BU20" s="19" t="s">
        <v>3</v>
      </c>
    </row>
    <row r="21" spans="1:73" ht="14.25" customHeight="1">
      <c r="A21" s="17"/>
      <c r="B21" s="16">
        <f>B19+1</f>
        <v>2</v>
      </c>
      <c r="C21" s="12" t="s">
        <v>2</v>
      </c>
      <c r="D21" s="11"/>
      <c r="E21" s="10" t="str">
        <f>IF(D21=14,2,IF(D21=3,2,IF(D21=7,4,IF(D21=9,4,""))))</f>
        <v/>
      </c>
      <c r="F21" s="11">
        <v>14</v>
      </c>
      <c r="G21" s="10">
        <f>IF(F21=14,2,IF(F21=3,2,IF(F21=7,4,IF(F21=7,4,""))))</f>
        <v>2</v>
      </c>
      <c r="H21" s="11">
        <f>IF(F21=14,7,IF(F21=3,7,""))</f>
        <v>7</v>
      </c>
      <c r="I21" s="10">
        <f>IF(H21=14,2,IF(H21=3,2,IF(H21=7,4,IF(H21=7,4,""))))</f>
        <v>4</v>
      </c>
      <c r="J21" s="11" t="str">
        <f>IF(H21=14,7,IF(H21=3,7,""))</f>
        <v/>
      </c>
      <c r="K21" s="10" t="str">
        <f>IF(J21=14,2,IF(J21=3,2,IF(J21=7,4,IF(J21=7,4,""))))</f>
        <v/>
      </c>
      <c r="L21" s="11" t="str">
        <f>IF(J21=14,7,IF(J21=3,7,""))</f>
        <v/>
      </c>
      <c r="M21" s="10" t="str">
        <f>IF(L21=14,2,IF(L21=3,2,IF(L21=7,4,IF(L21=7,4,""))))</f>
        <v/>
      </c>
      <c r="N21" s="11" t="str">
        <f>IF(L21=14,7,IF(L21=3,7,""))</f>
        <v/>
      </c>
      <c r="O21" s="10" t="str">
        <f>IF(N21=14,2,IF(N21=3,2,IF(N21=7,4,IF(N21=7,4,""))))</f>
        <v/>
      </c>
      <c r="P21" s="11" t="str">
        <f>IF(N21=14,7,IF(N21=3,7,""))</f>
        <v/>
      </c>
      <c r="Q21" s="10" t="str">
        <f>IF(P21=14,2,IF(P21=3,2,IF(P21=7,4,IF(P21=7,4,""))))</f>
        <v/>
      </c>
      <c r="R21" s="11" t="str">
        <f>IF(P21=14,7,IF(P21=3,7,""))</f>
        <v/>
      </c>
      <c r="S21" s="10" t="str">
        <f>IF(R21=14,2,IF(R21=3,2,IF(R21=7,4,IF(R21=7,4,""))))</f>
        <v/>
      </c>
      <c r="T21" s="11" t="str">
        <f>IF(R21=14,7,IF(R21=3,7,""))</f>
        <v/>
      </c>
      <c r="U21" s="10" t="str">
        <f>IF(T21=14,2,IF(T21=3,2,IF(T21=7,4,IF(T21=7,4,""))))</f>
        <v/>
      </c>
      <c r="V21" s="11" t="str">
        <f>IF(T21=14,7,IF(T21=3,7,""))</f>
        <v/>
      </c>
      <c r="W21" s="10" t="str">
        <f>IF(V21=14,2,IF(V21=3,2,IF(V21=7,4,IF(V21=7,4,""))))</f>
        <v/>
      </c>
      <c r="X21" s="11" t="str">
        <f>IF(V21=14,7,IF(V21=3,7,""))</f>
        <v/>
      </c>
      <c r="Y21" s="10" t="str">
        <f>IF(X21=14,2,IF(X21=3,2,IF(X21=7,4,IF(X21=7,4,""))))</f>
        <v/>
      </c>
      <c r="Z21" s="11" t="str">
        <f>IF(X21=14,7,IF(X21=3,7,""))</f>
        <v/>
      </c>
      <c r="AA21" s="10" t="str">
        <f>IF(Z21=14,2,IF(Z21=3,2,IF(Z21=7,4,IF(Z21=7,4,""))))</f>
        <v/>
      </c>
      <c r="AB21" s="11" t="str">
        <f>IF(Z21=14,7,IF(Z21=3,7,""))</f>
        <v/>
      </c>
      <c r="AC21" s="10" t="str">
        <f>IF(AB21=14,2,IF(AB21=3,2,IF(AB21=7,4,IF(AB21=7,4,""))))</f>
        <v/>
      </c>
      <c r="AD21" s="11" t="str">
        <f>IF(AB21=14,7,IF(AB21=3,7,""))</f>
        <v/>
      </c>
      <c r="AE21" s="10" t="str">
        <f>IF(AD21=14,2,IF(AD21=3,2,IF(AD21=7,4,IF(AD21=7,4,""))))</f>
        <v/>
      </c>
      <c r="AF21" s="11" t="str">
        <f>IF(AD21=14,7,IF(AD21=3,7,""))</f>
        <v/>
      </c>
      <c r="AG21" s="10" t="str">
        <f>IF(AF21=14,2,IF(AF21=3,2,IF(AF21=7,4,IF(AF21=7,4,""))))</f>
        <v/>
      </c>
      <c r="AH21" s="11" t="str">
        <f>IF(AF21=14,7,IF(AF21=3,7,""))</f>
        <v/>
      </c>
      <c r="AI21" s="10" t="str">
        <f>IF(AH21=14,2,IF(AH21=3,2,IF(AH21=7,4,IF(AH21=7,4,""))))</f>
        <v/>
      </c>
      <c r="AJ21" s="11" t="str">
        <f>IF(AH21=14,7,IF(AH21=3,7,""))</f>
        <v/>
      </c>
      <c r="AK21" s="10" t="str">
        <f>IF(AJ21=14,2,IF(AJ21=3,2,IF(AJ21=7,4,IF(AJ21=7,4,""))))</f>
        <v/>
      </c>
      <c r="AL21" s="11" t="str">
        <f>IF(AJ21=14,7,IF(AJ21=3,7,""))</f>
        <v/>
      </c>
      <c r="AM21" s="10" t="str">
        <f>IF(AL21=14,2,IF(AL21=3,2,IF(AL21=7,4,IF(AL21=7,4,""))))</f>
        <v/>
      </c>
      <c r="AN21" s="11" t="str">
        <f>IF(AL21=14,7,IF(AL21=3,7,""))</f>
        <v/>
      </c>
      <c r="AO21" s="10" t="str">
        <f>IF(AN21=14,2,IF(AN21=3,2,IF(AN21=7,4,IF(AN21=7,4,""))))</f>
        <v/>
      </c>
      <c r="AP21" s="11" t="str">
        <f>IF(AN21=14,7,IF(AN21=3,7,""))</f>
        <v/>
      </c>
      <c r="AQ21" s="10" t="str">
        <f>IF(AP21=14,2,IF(AP21=3,2,IF(AP21=7,4,IF(AP21=7,4,""))))</f>
        <v/>
      </c>
      <c r="AR21" s="11" t="str">
        <f>IF(AP21=14,7,IF(AP21=3,7,""))</f>
        <v/>
      </c>
      <c r="AS21" s="10" t="str">
        <f>IF(AR21=14,2,IF(AR21=3,2,IF(AR21=7,4,IF(AR21=7,4,""))))</f>
        <v/>
      </c>
      <c r="AT21" s="11" t="str">
        <f>IF(AR21=14,7,IF(AR21=3,7,""))</f>
        <v/>
      </c>
      <c r="AU21" s="10" t="str">
        <f>IF(AT21=14,2,IF(AT21=3,2,IF(AT21=7,4,IF(AT21=7,4,""))))</f>
        <v/>
      </c>
      <c r="AV21" s="11" t="str">
        <f>IF(AT21=14,7,IF(AT21=3,7,""))</f>
        <v/>
      </c>
      <c r="AW21" s="10" t="str">
        <f>IF(AV21=14,2,IF(AV21=3,2,IF(AV21=7,4,IF(AV21=7,4,""))))</f>
        <v/>
      </c>
      <c r="AX21" s="11" t="str">
        <f>IF(AV21=14,7,IF(AV21=3,7,""))</f>
        <v/>
      </c>
      <c r="AY21" s="10" t="str">
        <f>IF(AX21=14,2,IF(AX21=3,2,IF(AX21=7,4,IF(AX21=7,4,""))))</f>
        <v/>
      </c>
      <c r="AZ21" s="11" t="str">
        <f>IF(AX21=14,7,IF(AX21=3,7,""))</f>
        <v/>
      </c>
      <c r="BA21" s="10" t="str">
        <f>IF(AZ21=14,2,IF(AZ21=3,2,IF(AZ21=7,4,IF(AZ21=7,4,""))))</f>
        <v/>
      </c>
      <c r="BB21" s="11" t="str">
        <f>IF(AZ21=14,7,IF(AZ21=3,7,""))</f>
        <v/>
      </c>
      <c r="BC21" s="10" t="str">
        <f>IF(BB21=14,2,IF(BB21=3,2,IF(BB21=7,4,IF(BB21=7,4,""))))</f>
        <v/>
      </c>
      <c r="BD21" s="11" t="str">
        <f>IF(BB21=14,7,IF(BB21=3,7,""))</f>
        <v/>
      </c>
      <c r="BE21" s="10" t="str">
        <f>IF(BD21=14,2,IF(BD21=3,2,IF(BD21=7,4,IF(BD21=7,4,""))))</f>
        <v/>
      </c>
      <c r="BF21" s="11" t="str">
        <f>IF(BD21=14,7,IF(BD21=3,7,""))</f>
        <v/>
      </c>
      <c r="BG21" s="10" t="str">
        <f>IF(BF21=14,2,IF(BF21=3,2,IF(BF21=7,4,IF(BF21=7,4,""))))</f>
        <v/>
      </c>
      <c r="BH21" s="11" t="str">
        <f>IF(BF21=14,7,IF(BF21=3,7,""))</f>
        <v/>
      </c>
      <c r="BI21" s="10" t="str">
        <f>IF(BH21=14,2,IF(BH21=3,2,IF(BH21=7,4,IF(BH21=7,4,""))))</f>
        <v/>
      </c>
      <c r="BJ21" s="11" t="str">
        <f>IF(B4="за лютий 2021","",IF(BH21=14,7,IF(BH21=3,7,"")))</f>
        <v/>
      </c>
      <c r="BK21" s="10" t="str">
        <f>IF(B4="за лютий 2021","",IF(BJ21=14,2,IF(BJ21=3,2,IF(BJ21=7,4,IF(BJ21=7,4,"")))))</f>
        <v/>
      </c>
      <c r="BL21" s="11" t="str">
        <f>IF(B4="за лютий 2021","",IF(B4="за квітень 2020","",IF(B4="за червень 2020","",IF(B4="за вересень 2020","",IF(B4="за листопад 2020","",IF(BJ21=14,7,IF(BJ21=3,7,"")))))))</f>
        <v/>
      </c>
      <c r="BM21" s="10" t="str">
        <f>IF(B4="за лютий 2021","",IF(B4="за квітень 2020","",IF(B4="за червень 2020","",IF(B4="за вересень 2020","",IF(B4="за листопад 2020","",IF(BL21=14,2,IF(BL21=3,2,IF(BL21=7,4,IF(BL21=7,4,"")))))))))</f>
        <v/>
      </c>
      <c r="BN21" s="15">
        <f t="shared" ref="BN21:BN23" si="0">IF(D21="",0,D21)+IF(F21="",0,F21)+IF(H21="",0,H21)+IF(J21="",0,J21)+IF(L21="",0,L21)+IF(N21="",0,N21)+IF(P21="",0,P21)+IF(R21="",0,R21)+IF(T21="",0,T21)+IF(V21="",0,V21)+IF(X21="",0,X21)+IF(Z21="",0,Z21)+IF(AB21="",0,AB21)+IF(AD21="",0,AD21)+IF(AF21="",0,AF21)+IF(AH21="",0,AH21)+IF(AJ21="",0,AJ21)+IF(AL21="",0,AL21)+IF(AN21="",0,AN21)+IF(AP21="",0,AP21)+IF(AR21="",0,AR21)+IF(AT21="",0,AT21)+IF(AV21="",0,AV21)+IF(AX21="",0,AX21)+IF(AZ21="",0,AZ21)+IF(BB21="",0,BB21)+IF(BD21="",0,BD21)+IF(BF21="",0,BF21)+IF(BH21="",0,BH21)+IF(BJ21="",0,BJ21)+IF(BL21="",0,BL21)</f>
        <v>21</v>
      </c>
      <c r="BO21" s="15">
        <f t="shared" ref="BO21:BO23" si="1">IF(E21="",0,E21)+IF(G21="",0,G21)+IF(I21="",0,I21)+IF(K21="",0,K21)+IF(M21="",0,M21)+IF(O21="",0,O21)+IF(Q21="",0,Q21)+IF(S21="",0,S21)+IF(U21="",0,U21)+IF(W21="",0,W21)+IF(Y21="",0,Y21)+IF(AA21="",0,AA21)+IF(AC21="",0,AC21)+IF(AE21="",0,AE21)+IF(AG21="",0,AG21)+IF(AI21="",0,AI21)+IF(AK21="",0,AK21)+IF(AM21="",0,AM21)+IF(AO21="",0,AO21)+IF(AQ21="",0,AQ21)+IF(AS21="",0,AS21)+IF(AU21="",0,AU21)+IF(AW21="",0,AW21)+IF(AY21="",0,AY21)+IF(BA21="",0,BA21)+IF(BC21="",0,BC21)+IF(BE21="",0,BE21)+IF(BG21="",0,BG21)+IF(BI21="",0,BI21)+IF(BK21="",0,BK21)+IF(BM21="",0,BM21)</f>
        <v>6</v>
      </c>
      <c r="BP21" s="9">
        <f>IF(D22="",0,IF(D22=$L$7,0,1))+IF(F22="",0,IF(F22=$L$7,0,1))+IF(H22="",0,IF(H22=$L$7,0,1))+IF(J22="",0,IF(J22=$L$7,0,1))+IF(L22="",0,IF(L22=$L$7,0,1))+IF(N22="",0,IF(N22=$L$7,0,1))+IF(P22="",0,IF(P22=$L$7,0,1))+IF(R22="",0,IF(R22=$L$7,0,1))+IF(T22="",0,IF(T22=$L$7,0,1))+IF(V22="",0,IF(V22=$L$7,0,1))+IF(X22="",0,IF(X22=$L$7,0,1))+IF(Z22="",0,IF(Z22=$L$7,0,1))+IF(AB22="",0,IF(AB22=$L$7,0,1))+IF(AD22="",0,IF(AD22=$L$7,0,1))+IF(AF22="",0,IF(AF22=$L$7,0,1))+IF(AH22="",0,IF(AH22=$L$7,0,1))+IF(AJ22="",0,IF(AJ22=$L$7,0,1))+IF(AL22="",0,IF(AL22=$L$7,0,1))+IF(AN22="",0,IF(AN22=$L$7,0,1))+IF(AP22="",0,IF(AP22=$L$7,0,1))+IF(AR22="",0,IF(AR22=$L$7,0,1))+IF(AT22="",0,IF(AT22=$L$7,0,1))+IF(AV22="",0,IF(AV22=$L$7,0,1))+IF(AX22="",0,IF(AX22=$L$7,0,1))+IF(AZ22="",0,IF(AZ22=$L$7,0,1))+IF(BB22="",0,IF(BB22=$L$7,0,1))+IF(BD22="",0,IF(BD22=$L$7,0,1))+IF(BF22="",0,IF(BF22=$L$7,0,1))+IF(BH22="",0,IF(BH22=$L$7,0,1))+IF(BJ22="",0,IF(BJ22=$L$7,0,1))+IF(BL22="",0,IF(BL22=$L$7,0,1))</f>
        <v>0</v>
      </c>
      <c r="BQ21" s="9"/>
      <c r="BR21" s="9">
        <f>IF(D22="",0,IF(D22=$L$7,0,1))+IF(F22="",0,IF(F22=$L$7,0,1))+IF(H22="",0,IF(H22=$L$7,0,1))+IF(J22="",0,IF(J22=$L$7,0,1))+IF(L22="",0,IF(L22=$L$7,0,1))+IF(N22="",0,IF(N22=$L$7,0,1))+IF(P22="",0,IF(P22=$L$7,0,1))+IF(R22="",0,IF(R22=$L$7,0,1))+IF(T22="",0,IF(T22=$L$7,0,1))+IF(V22="",0,IF(V22=$L$7,0,1))+IF(X22="",0,IF(X22=$L$7,0,1))+IF(Z22="",0,IF(Z22=$L$7,0,1))+IF(AB22="",0,IF(AB22=$L$7,0,1))+IF(AD22="",0,IF(AD22=$L$7,0,1))+IF(AF22="",0,IF(AF22=$L$7,0,1))+IF(AH22="",0,IF(AH22=$L$7,0,1))+IF(AJ22="",0,IF(AJ22=$L$7,0,1))+IF(AL22="",0,IF(AL22=$L$7,0,1))+IF(AN22="",0,IF(AN22=$L$7,0,1))+IF(AP22="",0,IF(AP22=$L$7,0,1))+IF(AR22="",0,IF(AR22=$L$7,0,1))+IF(AT22="",0,IF(AT22=$L$7,0,1))+IF(AV22="",0,IF(AV22=$L$7,0,1))+IF(AX22="",0,IF(AX22=$L$7,0,1))+IF(AZ22="",0,IF(AZ22=$L$7,0,1))+IF(BB22="",0,IF(BB22=$L$7,0,1))+IF(BD22="",0,IF(BD22=$L$7,0,1))+IF(BF22="",0,IF(BF22=$L$7,0,1))+IF(BH22="",0,IF(BH22=$L$7,0,1))+IF(BJ22="",0,IF(BJ22=$L$7,0,1))+IF(BL22="",0,IF(BL22=$L$7,0,1))</f>
        <v>0</v>
      </c>
      <c r="BS21" s="9">
        <f>$BT$18</f>
        <v>176</v>
      </c>
    </row>
    <row r="22" spans="1:73" ht="14.25" customHeight="1">
      <c r="A22" s="17">
        <f>IF(D21=7,4,IF(D21=14,1,IF(D21=8,5,IF(D21="",IF(F21=14,2,IF(F21="",IF(H21=14,3,IF(H21="",IF(J21=14,4,IF(J21="",IF(L21=14,1,IF(L21="",IF(N21=14,2,IF(N21="",IF(P21=14,3,IF(P21="",IF(R21=14,4,IF(R21="",IF(T21=14,1,IF(T21="",IF(V21=14,2,IF(V21="",IF(X21=14,3,IF(X21="",IF(Z21=14,4,IF(Z21="",IF(AB21=14,1,IF(AB21="",IF(AD21=14,2,IF(AD21="",IF(AF21=14,3,IF(AF21="",IF(AH21=14,4,IF(AH21="",IF(AJ21=14,1,IF(AJ21="",IF(AL21=14,2,IF(AL21="",IF(AN21=14,3,IF(AN21="",IF(AP21=14,4,IF(AP21="",IF(AR21=14,1,IF(AR21="",IF(AT21=14,2,IF(AT21="",IF(AV21=14,3,IF(AV21="",IF(AX21=14,4,IF(AX21="",IF(AZ21=14,1,IF(AZ21="",IF(BB21=14,2,IF(BB21="",IF(BD21=14,3,IF(BD21="",IF(BF21=14,4,IF(BF21="",IF(BH21=14,1,IF(BH21="",IF(BJ21=14,2,IF(BJ21="",IF(BL21=14,3,IF(BL21="","д",0))))))))))))))))))))))))))))))))))))))))))))))))))))))))))))))))</f>
        <v>2</v>
      </c>
      <c r="B22" s="14"/>
      <c r="C22" s="8" t="s">
        <v>9</v>
      </c>
      <c r="D22" s="6" t="str">
        <f>IF(D21=14,$L$7,IF(D21=13,$L$7,IF(D21=12,$L$7,IF(D21=11,$L$7,IF(D21=10,$L$7,IF(D21=9,$L$7,IF(D21=8,$L$7,IF(D21=7,$L$7,IF(D21=6,$L$7,IF(D21=5,$L$7,IF(D21=4,$L$7,IF(D21=3,$L$7,IF(D21=2,$L$7,IF(D21=1,$L$7,""))))))))))))))</f>
        <v/>
      </c>
      <c r="E22" s="7" t="str">
        <f>IF(E21=1,$L$9,IF(E21=2,$L$9,IF(E21=3,$L$9,IF(E21=4,$L$9,IF(E21=5,$L$9,IF(E21=6,$L$9,""))))))</f>
        <v/>
      </c>
      <c r="F22" s="6" t="str">
        <f>IF(F21=14,$L$7,IF(F21=13,$L$7,IF(F21=12,$L$7,IF(F21=11,$L$7,IF(F21=10,$L$7,IF(F21=9,$L$7,IF(F21=8,$L$7,IF(F21=7,$L$7,IF(F21=6,$L$7,IF(F21=5,$L$7,IF(F21=4,$L$7,IF(F21=3,$L$7,IF(F21=2,$L$7,IF(F21=1,$L$7,""))))))))))))))</f>
        <v>Р</v>
      </c>
      <c r="G22" s="5" t="str">
        <f>IF(G21=1,$L$9,IF(G21=2,$L$9,IF(G21=3,$L$9,IF(G21=4,$L$9,IF(G21=5,$L$9,IF(G21=6,$L$9,""))))))</f>
        <v>РН</v>
      </c>
      <c r="H22" s="6" t="str">
        <f>IF(H21=14,$L$7,IF(H21=13,$L$7,IF(H21=12,$L$7,IF(H21=11,$L$7,IF(H21=10,$L$7,IF(H21=9,$L$7,IF(H21=8,$L$7,IF(H21=7,$L$7,IF(H21=6,$L$7,IF(H21=5,$L$7,IF(H21=4,$L$7,IF(H21=3,$L$7,IF(H21=2,$L$7,IF(H21=1,$L$7,""))))))))))))))</f>
        <v>Р</v>
      </c>
      <c r="I22" s="5" t="str">
        <f>IF(I21=1,$L$9,IF(I21=2,$L$9,IF(I21=3,$L$9,IF(I21=4,$L$9,IF(I21=5,$L$9,IF(I21=6,$L$9,""))))))</f>
        <v>РН</v>
      </c>
      <c r="J22" s="6" t="str">
        <f>IF(J21=14,$L$7,IF(J21=13,$L$7,IF(J21=12,$L$7,IF(J21=11,$L$7,IF(J21=10,$L$7,IF(J21=9,$L$7,IF(J21=8,$L$7,IF(J21=7,$L$7,IF(J21=6,$L$7,IF(J21=5,$L$7,IF(J21=4,$L$7,IF(J21=3,$L$7,IF(J21=2,$L$7,IF(J21=1,$L$7,""))))))))))))))</f>
        <v/>
      </c>
      <c r="K22" s="5" t="str">
        <f>IF(K21=1,$L$9,IF(K21=2,$L$9,IF(K21=3,$L$9,IF(K21=4,$L$9,IF(K21=5,$L$9,IF(K21=6,$L$9,""))))))</f>
        <v/>
      </c>
      <c r="L22" s="6" t="str">
        <f>IF(L21=14,$L$7,IF(L21=13,$L$7,IF(L21=12,$L$7,IF(L21=11,$L$7,IF(L21=10,$L$7,IF(L21=9,$L$7,IF(L21=8,$L$7,IF(L21=7,$L$7,IF(L21=6,$L$7,IF(L21=5,$L$7,IF(L21=4,$L$7,IF(L21=3,$L$7,IF(L21=2,$L$7,IF(L21=1,$L$7,""))))))))))))))</f>
        <v/>
      </c>
      <c r="M22" s="5" t="str">
        <f>IF(M21=1,$L$9,IF(M21=2,$L$9,IF(M21=3,$L$9,IF(M21=4,$L$9,IF(M21=5,$L$9,IF(M21=6,$L$9,""))))))</f>
        <v/>
      </c>
      <c r="N22" s="6" t="str">
        <f>IF(N21=14,$L$7,IF(N21=13,$L$7,IF(N21=12,$L$7,IF(N21=11,$L$7,IF(N21=10,$L$7,IF(N21=9,$L$7,IF(N21=8,$L$7,IF(N21=7,$L$7,IF(N21=6,$L$7,IF(N21=5,$L$7,IF(N21=4,$L$7,IF(N21=3,$L$7,IF(N21=2,$L$7,IF(N21=1,$L$7,""))))))))))))))</f>
        <v/>
      </c>
      <c r="O22" s="5" t="str">
        <f>IF(O21=1,$L$9,IF(O21=2,$L$9,IF(O21=3,$L$9,IF(O21=4,$L$9,IF(O21=5,$L$9,IF(O21=6,$L$9,""))))))</f>
        <v/>
      </c>
      <c r="P22" s="6" t="str">
        <f>IF(P21=14,$L$7,IF(P21=13,$L$7,IF(P21=12,$L$7,IF(P21=11,$L$7,IF(P21=10,$L$7,IF(P21=9,$L$7,IF(P21=8,$L$7,IF(P21=7,$L$7,IF(P21=6,$L$7,IF(P21=5,$L$7,IF(P21=4,$L$7,IF(P21=3,$L$7,IF(P21=2,$L$7,IF(P21=1,$L$7,""))))))))))))))</f>
        <v/>
      </c>
      <c r="Q22" s="5" t="str">
        <f>IF(Q21=1,$L$9,IF(Q21=2,$L$9,IF(Q21=3,$L$9,IF(Q21=4,$L$9,IF(Q21=5,$L$9,IF(Q21=6,$L$9,""))))))</f>
        <v/>
      </c>
      <c r="R22" s="6" t="str">
        <f>IF(R21=14,$L$7,IF(R21=13,$L$7,IF(R21=12,$L$7,IF(R21=11,$L$7,IF(R21=10,$L$7,IF(R21=9,$L$7,IF(R21=8,$L$7,IF(R21=7,$L$7,IF(R21=6,$L$7,IF(R21=5,$L$7,IF(R21=4,$L$7,IF(R21=3,$L$7,IF(R21=2,$L$7,IF(R21=1,$L$7,""))))))))))))))</f>
        <v/>
      </c>
      <c r="S22" s="5" t="str">
        <f>IF(S21=1,$L$9,IF(S21=2,$L$9,IF(S21=3,$L$9,IF(S21=4,$L$9,IF(S21=5,$L$9,IF(S21=6,$L$9,""))))))</f>
        <v/>
      </c>
      <c r="T22" s="6" t="str">
        <f>IF(T21=14,$L$7,IF(T21=13,$L$7,IF(T21=12,$L$7,IF(T21=11,$L$7,IF(T21=10,$L$7,IF(T21=9,$L$7,IF(T21=8,$L$7,IF(T21=7,$L$7,IF(T21=6,$L$7,IF(T21=5,$L$7,IF(T21=4,$L$7,IF(T21=3,$L$7,IF(T21=2,$L$7,IF(T21=1,$L$7,""))))))))))))))</f>
        <v/>
      </c>
      <c r="U22" s="5" t="str">
        <f>IF(U21=1,$L$9,IF(U21=2,$L$9,IF(U21=3,$L$9,IF(U21=4,$L$9,IF(U21=5,$L$9,IF(U21=6,$L$9,""))))))</f>
        <v/>
      </c>
      <c r="V22" s="6" t="str">
        <f>IF(V21=14,$L$7,IF(V21=13,$L$7,IF(V21=12,$L$7,IF(V21=11,$L$7,IF(V21=10,$L$7,IF(V21=9,$L$7,IF(V21=8,$L$7,IF(V21=7,$L$7,IF(V21=6,$L$7,IF(V21=5,$L$7,IF(V21=4,$L$7,IF(V21=3,$L$7,IF(V21=2,$L$7,IF(V21=1,$L$7,""))))))))))))))</f>
        <v/>
      </c>
      <c r="W22" s="5" t="str">
        <f>IF(W21=1,$L$9,IF(W21=2,$L$9,IF(W21=3,$L$9,IF(W21=4,$L$9,IF(W21=5,$L$9,IF(W21=6,$L$9,""))))))</f>
        <v/>
      </c>
      <c r="X22" s="6" t="str">
        <f>IF(X21=14,$L$7,IF(X21=13,$L$7,IF(X21=12,$L$7,IF(X21=11,$L$7,IF(X21=10,$L$7,IF(X21=9,$L$7,IF(X21=8,$L$7,IF(X21=7,$L$7,IF(X21=6,$L$7,IF(X21=5,$L$7,IF(X21=4,$L$7,IF(X21=3,$L$7,IF(X21=2,$L$7,IF(X21=1,$L$7,""))))))))))))))</f>
        <v/>
      </c>
      <c r="Y22" s="5" t="str">
        <f>IF(Y21=1,$L$9,IF(Y21=2,$L$9,IF(Y21=3,$L$9,IF(Y21=4,$L$9,IF(Y21=5,$L$9,IF(Y21=6,$L$9,""))))))</f>
        <v/>
      </c>
      <c r="Z22" s="6" t="str">
        <f>IF(Z21=14,$L$7,IF(Z21=13,$L$7,IF(Z21=12,$L$7,IF(Z21=11,$L$7,IF(Z21=10,$L$7,IF(Z21=9,$L$7,IF(Z21=8,$L$7,IF(Z21=7,$L$7,IF(Z21=6,$L$7,IF(Z21=5,$L$7,IF(Z21=4,$L$7,IF(Z21=3,$L$7,IF(Z21=2,$L$7,IF(Z21=1,$L$7,""))))))))))))))</f>
        <v/>
      </c>
      <c r="AA22" s="5" t="str">
        <f>IF(AA21=1,$L$9,IF(AA21=2,$L$9,IF(AA21=3,$L$9,IF(AA21=4,$L$9,IF(AA21=5,$L$9,IF(AA21=6,$L$9,""))))))</f>
        <v/>
      </c>
      <c r="AB22" s="6" t="str">
        <f>IF(AB21=14,$L$7,IF(AB21=13,$L$7,IF(AB21=12,$L$7,IF(AB21=11,$L$7,IF(AB21=10,$L$7,IF(AB21=9,$L$7,IF(AB21=8,$L$7,IF(AB21=7,$L$7,IF(AB21=6,$L$7,IF(AB21=5,$L$7,IF(AB21=4,$L$7,IF(AB21=3,$L$7,IF(AB21=2,$L$7,IF(AB21=1,$L$7,""))))))))))))))</f>
        <v/>
      </c>
      <c r="AC22" s="5" t="str">
        <f>IF(AC21=1,$L$9,IF(AC21=2,$L$9,IF(AC21=3,$L$9,IF(AC21=4,$L$9,IF(AC21=5,$L$9,IF(AC21=6,$L$9,""))))))</f>
        <v/>
      </c>
      <c r="AD22" s="6" t="str">
        <f>IF(AD21=14,$L$7,IF(AD21=13,$L$7,IF(AD21=12,$L$7,IF(AD21=11,$L$7,IF(AD21=10,$L$7,IF(AD21=9,$L$7,IF(AD21=8,$L$7,IF(AD21=7,$L$7,IF(AD21=6,$L$7,IF(AD21=5,$L$7,IF(AD21=4,$L$7,IF(AD21=3,$L$7,IF(AD21=2,$L$7,IF(AD21=1,$L$7,""))))))))))))))</f>
        <v/>
      </c>
      <c r="AE22" s="5" t="str">
        <f>IF(AE21=1,$L$9,IF(AE21=2,$L$9,IF(AE21=3,$L$9,IF(AE21=4,$L$9,IF(AE21=5,$L$9,IF(AE21=6,$L$9,""))))))</f>
        <v/>
      </c>
      <c r="AF22" s="6" t="str">
        <f>IF(AF21=14,$L$7,IF(AF21=13,$L$7,IF(AF21=12,$L$7,IF(AF21=11,$L$7,IF(AF21=10,$L$7,IF(AF21=9,$L$7,IF(AF21=8,$L$7,IF(AF21=7,$L$7,IF(AF21=6,$L$7,IF(AF21=5,$L$7,IF(AF21=4,$L$7,IF(AF21=3,$L$7,IF(AF21=2,$L$7,IF(AF21=1,$L$7,""))))))))))))))</f>
        <v/>
      </c>
      <c r="AG22" s="5" t="str">
        <f>IF(AG21=1,$L$9,IF(AG21=2,$L$9,IF(AG21=3,$L$9,IF(AG21=4,$L$9,IF(AG21=5,$L$9,IF(AG21=6,$L$9,""))))))</f>
        <v/>
      </c>
      <c r="AH22" s="6" t="str">
        <f>IF(AH21=14,$L$7,IF(AH21=13,$L$7,IF(AH21=12,$L$7,IF(AH21=11,$L$7,IF(AH21=10,$L$7,IF(AH21=9,$L$7,IF(AH21=8,$L$7,IF(AH21=7,$L$7,IF(AH21=6,$L$7,IF(AH21=5,$L$7,IF(AH21=4,$L$7,IF(AH21=3,$L$7,IF(AH21=2,$L$7,IF(AH21=1,$L$7,""))))))))))))))</f>
        <v/>
      </c>
      <c r="AI22" s="5" t="str">
        <f>IF(AI21=1,$L$9,IF(AI21=2,$L$9,IF(AI21=3,$L$9,IF(AI21=4,$L$9,IF(AI21=5,$L$9,IF(AI21=6,$L$9,""))))))</f>
        <v/>
      </c>
      <c r="AJ22" s="6" t="str">
        <f>IF(AJ21=14,$L$7,IF(AJ21=13,$L$7,IF(AJ21=12,$L$7,IF(AJ21=11,$L$7,IF(AJ21=10,$L$7,IF(AJ21=9,$L$7,IF(AJ21=8,$L$7,IF(AJ21=7,$L$7,IF(AJ21=6,$L$7,IF(AJ21=5,$L$7,IF(AJ21=4,$L$7,IF(AJ21=3,$L$7,IF(AJ21=2,$L$7,IF(AJ21=1,$L$7,""))))))))))))))</f>
        <v/>
      </c>
      <c r="AK22" s="5" t="str">
        <f>IF(AK21=1,$L$9,IF(AK21=2,$L$9,IF(AK21=3,$L$9,IF(AK21=4,$L$9,IF(AK21=5,$L$9,IF(AK21=6,$L$9,""))))))</f>
        <v/>
      </c>
      <c r="AL22" s="6" t="str">
        <f>IF(AL21=14,$L$7,IF(AL21=13,$L$7,IF(AL21=12,$L$7,IF(AL21=11,$L$7,IF(AL21=10,$L$7,IF(AL21=9,$L$7,IF(AL21=8,$L$7,IF(AL21=7,$L$7,IF(AL21=6,$L$7,IF(AL21=5,$L$7,IF(AL21=4,$L$7,IF(AL21=3,$L$7,IF(AL21=2,$L$7,IF(AL21=1,$L$7,""))))))))))))))</f>
        <v/>
      </c>
      <c r="AM22" s="5" t="str">
        <f>IF(AM21=1,$L$9,IF(AM21=2,$L$9,IF(AM21=3,$L$9,IF(AM21=4,$L$9,IF(AM21=5,$L$9,IF(AM21=6,$L$9,""))))))</f>
        <v/>
      </c>
      <c r="AN22" s="6" t="str">
        <f>IF(AN21=14,$L$7,IF(AN21=13,$L$7,IF(AN21=12,$L$7,IF(AN21=11,$L$7,IF(AN21=10,$L$7,IF(AN21=9,$L$7,IF(AN21=8,$L$7,IF(AN21=7,$L$7,IF(AN21=6,$L$7,IF(AN21=5,$L$7,IF(AN21=4,$L$7,IF(AN21=3,$L$7,IF(AN21=2,$L$7,IF(AN21=1,$L$7,""))))))))))))))</f>
        <v/>
      </c>
      <c r="AO22" s="5" t="str">
        <f>IF(AO21=1,$L$9,IF(AO21=2,$L$9,IF(AO21=3,$L$9,IF(AO21=4,$L$9,IF(AO21=5,$L$9,IF(AO21=6,$L$9,""))))))</f>
        <v/>
      </c>
      <c r="AP22" s="6" t="str">
        <f>IF(AP21=14,$L$7,IF(AP21=13,$L$7,IF(AP21=12,$L$7,IF(AP21=11,$L$7,IF(AP21=10,$L$7,IF(AP21=9,$L$7,IF(AP21=8,$L$7,IF(AP21=7,$L$7,IF(AP21=6,$L$7,IF(AP21=5,$L$7,IF(AP21=4,$L$7,IF(AP21=3,$L$7,IF(AP21=2,$L$7,IF(AP21=1,$L$7,""))))))))))))))</f>
        <v/>
      </c>
      <c r="AQ22" s="5" t="str">
        <f>IF(AQ21=1,$L$9,IF(AQ21=2,$L$9,IF(AQ21=3,$L$9,IF(AQ21=4,$L$9,IF(AQ21=5,$L$9,IF(AQ21=6,$L$9,""))))))</f>
        <v/>
      </c>
      <c r="AR22" s="6" t="str">
        <f>IF(AR21=14,$L$7,IF(AR21=13,$L$7,IF(AR21=12,$L$7,IF(AR21=11,$L$7,IF(AR21=10,$L$7,IF(AR21=9,$L$7,IF(AR21=8,$L$7,IF(AR21=7,$L$7,IF(AR21=6,$L$7,IF(AR21=5,$L$7,IF(AR21=4,$L$7,IF(AR21=3,$L$7,IF(AR21=2,$L$7,IF(AR21=1,$L$7,""))))))))))))))</f>
        <v/>
      </c>
      <c r="AS22" s="5" t="str">
        <f>IF(AS21=1,$L$9,IF(AS21=2,$L$9,IF(AS21=3,$L$9,IF(AS21=4,$L$9,IF(AS21=5,$L$9,IF(AS21=6,$L$9,""))))))</f>
        <v/>
      </c>
      <c r="AT22" s="6" t="str">
        <f>IF(AT21=14,$L$7,IF(AT21=13,$L$7,IF(AT21=12,$L$7,IF(AT21=11,$L$7,IF(AT21=10,$L$7,IF(AT21=9,$L$7,IF(AT21=8,$L$7,IF(AT21=7,$L$7,IF(AT21=6,$L$7,IF(AT21=5,$L$7,IF(AT21=4,$L$7,IF(AT21=3,$L$7,IF(AT21=2,$L$7,IF(AT21=1,$L$7,""))))))))))))))</f>
        <v/>
      </c>
      <c r="AU22" s="5" t="str">
        <f>IF(AU21=1,$L$9,IF(AU21=2,$L$9,IF(AU21=3,$L$9,IF(AU21=4,$L$9,IF(AU21=5,$L$9,IF(AU21=6,$L$9,""))))))</f>
        <v/>
      </c>
      <c r="AV22" s="6" t="str">
        <f>IF(AV21=14,$L$7,IF(AV21=13,$L$7,IF(AV21=12,$L$7,IF(AV21=11,$L$7,IF(AV21=10,$L$7,IF(AV21=9,$L$7,IF(AV21=8,$L$7,IF(AV21=7,$L$7,IF(AV21=6,$L$7,IF(AV21=5,$L$7,IF(AV21=4,$L$7,IF(AV21=3,$L$7,IF(AV21=2,$L$7,IF(AV21=1,$L$7,""))))))))))))))</f>
        <v/>
      </c>
      <c r="AW22" s="5" t="str">
        <f>IF(AW21=1,$L$9,IF(AW21=2,$L$9,IF(AW21=3,$L$9,IF(AW21=4,$L$9,IF(AW21=5,$L$9,IF(AW21=6,$L$9,""))))))</f>
        <v/>
      </c>
      <c r="AX22" s="6" t="str">
        <f>IF(AX21=14,$L$7,IF(AX21=13,$L$7,IF(AX21=12,$L$7,IF(AX21=11,$L$7,IF(AX21=10,$L$7,IF(AX21=9,$L$7,IF(AX21=8,$L$7,IF(AX21=7,$L$7,IF(AX21=6,$L$7,IF(AX21=5,$L$7,IF(AX21=4,$L$7,IF(AX21=3,$L$7,IF(AX21=2,$L$7,IF(AX21=1,$L$7,""))))))))))))))</f>
        <v/>
      </c>
      <c r="AY22" s="5" t="str">
        <f>IF(AY21=1,$L$9,IF(AY21=2,$L$9,IF(AY21=3,$L$9,IF(AY21=4,$L$9,IF(AY21=5,$L$9,IF(AY21=6,$L$9,""))))))</f>
        <v/>
      </c>
      <c r="AZ22" s="6" t="str">
        <f>IF(AZ21=14,$L$7,IF(AZ21=13,$L$7,IF(AZ21=12,$L$7,IF(AZ21=11,$L$7,IF(AZ21=10,$L$7,IF(AZ21=9,$L$7,IF(AZ21=8,$L$7,IF(AZ21=7,$L$7,IF(AZ21=6,$L$7,IF(AZ21=5,$L$7,IF(AZ21=4,$L$7,IF(AZ21=3,$L$7,IF(AZ21=2,$L$7,IF(AZ21=1,$L$7,""))))))))))))))</f>
        <v/>
      </c>
      <c r="BA22" s="5" t="str">
        <f>IF(BA21=1,$L$9,IF(BA21=2,$L$9,IF(BA21=3,$L$9,IF(BA21=4,$L$9,IF(BA21=5,$L$9,IF(BA21=6,$L$9,""))))))</f>
        <v/>
      </c>
      <c r="BB22" s="6" t="str">
        <f>IF(BB21=14,$L$7,IF(BB21=13,$L$7,IF(BB21=12,$L$7,IF(BB21=11,$L$7,IF(BB21=10,$L$7,IF(BB21=9,$L$7,IF(BB21=8,$L$7,IF(BB21=7,$L$7,IF(BB21=6,$L$7,IF(BB21=5,$L$7,IF(BB21=4,$L$7,IF(BB21=3,$L$7,IF(BB21=2,$L$7,IF(BB21=1,$L$7,""))))))))))))))</f>
        <v/>
      </c>
      <c r="BC22" s="5" t="str">
        <f>IF(BC21=1,$L$9,IF(BC21=2,$L$9,IF(BC21=3,$L$9,IF(BC21=4,$L$9,IF(BC21=5,$L$9,IF(BC21=6,$L$9,""))))))</f>
        <v/>
      </c>
      <c r="BD22" s="6" t="str">
        <f>IF(BD21=14,$L$7,IF(BD21=13,$L$7,IF(BD21=12,$L$7,IF(BD21=11,$L$7,IF(BD21=10,$L$7,IF(BD21=9,$L$7,IF(BD21=8,$L$7,IF(BD21=7,$L$7,IF(BD21=6,$L$7,IF(BD21=5,$L$7,IF(BD21=4,$L$7,IF(BD21=3,$L$7,IF(BD21=2,$L$7,IF(BD21=1,$L$7,""))))))))))))))</f>
        <v/>
      </c>
      <c r="BE22" s="5" t="str">
        <f>IF(BE21=1,$L$9,IF(BE21=2,$L$9,IF(BE21=3,$L$9,IF(BE21=4,$L$9,IF(BE21=5,$L$9,IF(BE21=6,$L$9,""))))))</f>
        <v/>
      </c>
      <c r="BF22" s="6" t="str">
        <f>IF(BF21=14,$L$7,IF(BF21=13,$L$7,IF(BF21=12,$L$7,IF(BF21=11,$L$7,IF(BF21=10,$L$7,IF(BF21=9,$L$7,IF(BF21=8,$L$7,IF(BF21=7,$L$7,IF(BF21=6,$L$7,IF(BF21=5,$L$7,IF(BF21=4,$L$7,IF(BF21=3,$L$7,IF(BF21=2,$L$7,IF(BF21=1,$L$7,""))))))))))))))</f>
        <v/>
      </c>
      <c r="BG22" s="5" t="str">
        <f>IF(BG21=1,$L$9,IF(BG21=2,$L$9,IF(BG21=3,$L$9,IF(BG21=4,$L$9,IF(BG21=5,$L$9,IF(BG21=6,$L$9,""))))))</f>
        <v/>
      </c>
      <c r="BH22" s="6" t="str">
        <f>IF(BH21=14,$L$7,IF(BH21=13,$L$7,IF(BH21=12,$L$7,IF(BH21=11,$L$7,IF(BH21=10,$L$7,IF(BH21=9,$L$7,IF(BH21=8,$L$7,IF(BH21=7,$L$7,IF(BH21=6,$L$7,IF(BH21=5,$L$7,IF(BH21=4,$L$7,IF(BH21=3,$L$7,IF(BH21=2,$L$7,IF(BH21=1,$L$7,""))))))))))))))</f>
        <v/>
      </c>
      <c r="BI22" s="5" t="str">
        <f>IF(BI21=1,$L$9,IF(BI21=2,$L$9,IF(BI21=3,$L$9,IF(BI21=4,$L$9,IF(BI21=5,$L$9,IF(BI21=6,$L$9,""))))))</f>
        <v/>
      </c>
      <c r="BJ22" s="6" t="str">
        <f>IF(B4="за лютий 2021","",IF(BJ21=14,$L$7,IF(BJ21=13,$L$7,IF(BJ21=12,$L$7,IF(BJ21=11,$L$7,IF(BJ21=10,$L$7,IF(BJ21=9,$L$7,IF(BJ21=8,$L$7,IF(BJ21=7,$L$7,IF(BJ21=6,$L$7,IF(BJ21=5,$L$7,IF(BJ21=4,$L$7,IF(BJ21=3,$L$7,IF(BJ21=2,$L$7,IF(BJ21=1,$L$7,"")))))))))))))))</f>
        <v/>
      </c>
      <c r="BK22" s="5" t="str">
        <f>IF(B4="за лютий 2021","",IF(BK21=1,$L$9,IF(BK21=2,$L$9,IF(BK21=3,$L$9,IF(BK21=4,$L$9,IF(BK21=5,$L$9,IF(BK21=6,$L$9,"")))))))</f>
        <v/>
      </c>
      <c r="BL22" s="6" t="str">
        <f>IF(B4="за лютий 2021","",IF(B4="за квітень 2020","",IF(B4="за червень 2020","",IF(B4="за вересень 2020","",IF(B4="за листопад 2020","",IF(BL21=14,$L$7,IF(BL21=13,$L$7,IF(BL21=12,$L$7,IF(BL21=11,$L$7,IF(BL21=10,$L$7,IF(BL21=9,$L$7,IF(BL21=8,$L$7,IF(BL21=7,$L$7,IF(BL21=6,$L$7,IF(BL21=5,$L$7,IF(BL21=4,$L$7,IF(BL21=3,$L$7,IF(BL21=2,$L$7,IF(BL21=1,$L$7,"")))))))))))))))))))</f>
        <v/>
      </c>
      <c r="BM22" s="5" t="str">
        <f>IF(B4="за лютий 2021","",IF(B4="за квітень 2020","",IF(B4="за червень 2020","",IF(B4="за вересень 2020","",IF(B4="за листопад 2020","",IF(BM21=1,$L$9,IF(BM21=2,$L$9,IF(BM21=3,$L$9,IF(BM21=4,$L$9,IF(BM21=5,$L$9,IF(BM21=6,$L$9,"")))))))))))</f>
        <v/>
      </c>
      <c r="BN22" s="13"/>
      <c r="BO22" s="13"/>
      <c r="BP22" s="4"/>
      <c r="BQ22" s="4"/>
      <c r="BR22" s="4"/>
      <c r="BS22" s="4"/>
    </row>
    <row r="23" spans="1:73" ht="14.25" customHeight="1">
      <c r="A23" s="17"/>
      <c r="B23" s="16">
        <f>B21+1</f>
        <v>3</v>
      </c>
      <c r="C23" s="12" t="s">
        <v>2</v>
      </c>
      <c r="D23" s="11"/>
      <c r="E23" s="10" t="str">
        <f>IF(D23=14,2,IF(D23=3,2,IF(D23=7,4,IF(D23=9,4,""))))</f>
        <v/>
      </c>
      <c r="F23" s="11" t="str">
        <f>IF(D23=14,7,IF(D23=3,7,""))</f>
        <v/>
      </c>
      <c r="G23" s="10" t="str">
        <f>IF(F23=14,2,IF(F23=3,2,IF(F23=7,4,IF(F23=7,4,""))))</f>
        <v/>
      </c>
      <c r="H23" s="11">
        <v>14</v>
      </c>
      <c r="I23" s="10">
        <f>IF(H23=14,2,IF(H23=3,2,IF(H23=7,4,IF(H23=7,4,""))))</f>
        <v>2</v>
      </c>
      <c r="J23" s="11">
        <f>IF(H23=14,7,IF(H23=3,7,""))</f>
        <v>7</v>
      </c>
      <c r="K23" s="10">
        <f>IF(J23=14,2,IF(J23=3,2,IF(J23=7,4,IF(J23=7,4,""))))</f>
        <v>4</v>
      </c>
      <c r="L23" s="11" t="str">
        <f>IF(J23=14,7,IF(J23=3,7,""))</f>
        <v/>
      </c>
      <c r="M23" s="10" t="str">
        <f>IF(L23=14,2,IF(L23=3,2,IF(L23=7,4,IF(L23=7,4,""))))</f>
        <v/>
      </c>
      <c r="N23" s="11" t="str">
        <f>IF(L23=14,7,IF(L23=3,7,""))</f>
        <v/>
      </c>
      <c r="O23" s="10" t="str">
        <f>IF(N23=14,2,IF(N23=3,2,IF(N23=7,4,IF(N23=7,4,""))))</f>
        <v/>
      </c>
      <c r="P23" s="11" t="str">
        <f>IF(N23=14,7,IF(N23=3,7,""))</f>
        <v/>
      </c>
      <c r="Q23" s="10" t="str">
        <f>IF(P23=14,2,IF(P23=3,2,IF(P23=7,4,IF(P23=7,4,""))))</f>
        <v/>
      </c>
      <c r="R23" s="11" t="str">
        <f>IF(P23=14,7,IF(P23=3,7,""))</f>
        <v/>
      </c>
      <c r="S23" s="10" t="str">
        <f>IF(R23=14,2,IF(R23=3,2,IF(R23=7,4,IF(R23=7,4,""))))</f>
        <v/>
      </c>
      <c r="T23" s="11" t="str">
        <f>IF(R23=14,7,IF(R23=3,7,""))</f>
        <v/>
      </c>
      <c r="U23" s="10" t="str">
        <f>IF(T23=14,2,IF(T23=3,2,IF(T23=7,4,IF(T23=7,4,""))))</f>
        <v/>
      </c>
      <c r="V23" s="11" t="str">
        <f>IF(T23=14,7,IF(T23=3,7,""))</f>
        <v/>
      </c>
      <c r="W23" s="10" t="str">
        <f>IF(V23=14,2,IF(V23=3,2,IF(V23=7,4,IF(V23=7,4,""))))</f>
        <v/>
      </c>
      <c r="X23" s="11" t="str">
        <f>IF(V23=14,7,IF(V23=3,7,""))</f>
        <v/>
      </c>
      <c r="Y23" s="10" t="str">
        <f>IF(X23=14,2,IF(X23=3,2,IF(X23=7,4,IF(X23=7,4,""))))</f>
        <v/>
      </c>
      <c r="Z23" s="11" t="str">
        <f>IF(X23=14,7,IF(X23=3,7,""))</f>
        <v/>
      </c>
      <c r="AA23" s="10" t="str">
        <f>IF(Z23=14,2,IF(Z23=3,2,IF(Z23=7,4,IF(Z23=7,4,""))))</f>
        <v/>
      </c>
      <c r="AB23" s="11" t="str">
        <f>IF(Z23=14,7,IF(Z23=3,7,""))</f>
        <v/>
      </c>
      <c r="AC23" s="10" t="str">
        <f>IF(AB23=14,2,IF(AB23=3,2,IF(AB23=7,4,IF(AB23=7,4,""))))</f>
        <v/>
      </c>
      <c r="AD23" s="11" t="str">
        <f>IF(AB23=14,7,IF(AB23=3,7,""))</f>
        <v/>
      </c>
      <c r="AE23" s="10" t="str">
        <f>IF(AD23=14,2,IF(AD23=3,2,IF(AD23=7,4,IF(AD23=7,4,""))))</f>
        <v/>
      </c>
      <c r="AF23" s="11" t="str">
        <f>IF(AD23=14,7,IF(AD23=3,7,""))</f>
        <v/>
      </c>
      <c r="AG23" s="10" t="str">
        <f>IF(AF23=14,2,IF(AF23=3,2,IF(AF23=7,4,IF(AF23=7,4,""))))</f>
        <v/>
      </c>
      <c r="AH23" s="11" t="str">
        <f>IF(AF23=14,7,IF(AF23=3,7,""))</f>
        <v/>
      </c>
      <c r="AI23" s="10" t="str">
        <f>IF(AH23=14,2,IF(AH23=3,2,IF(AH23=7,4,IF(AH23=7,4,""))))</f>
        <v/>
      </c>
      <c r="AJ23" s="11" t="str">
        <f>IF(AH23=14,7,IF(AH23=3,7,""))</f>
        <v/>
      </c>
      <c r="AK23" s="10" t="str">
        <f>IF(AJ23=14,2,IF(AJ23=3,2,IF(AJ23=7,4,IF(AJ23=7,4,""))))</f>
        <v/>
      </c>
      <c r="AL23" s="11" t="str">
        <f>IF(AJ23=14,7,IF(AJ23=3,7,""))</f>
        <v/>
      </c>
      <c r="AM23" s="10" t="str">
        <f>IF(AL23=14,2,IF(AL23=3,2,IF(AL23=7,4,IF(AL23=7,4,""))))</f>
        <v/>
      </c>
      <c r="AN23" s="11" t="str">
        <f>IF(AL23=14,7,IF(AL23=3,7,""))</f>
        <v/>
      </c>
      <c r="AO23" s="10" t="str">
        <f>IF(AN23=14,2,IF(AN23=3,2,IF(AN23=7,4,IF(AN23=7,4,""))))</f>
        <v/>
      </c>
      <c r="AP23" s="11" t="str">
        <f>IF(AN23=14,7,IF(AN23=3,7,""))</f>
        <v/>
      </c>
      <c r="AQ23" s="10" t="str">
        <f>IF(AP23=14,2,IF(AP23=3,2,IF(AP23=7,4,IF(AP23=7,4,""))))</f>
        <v/>
      </c>
      <c r="AR23" s="11" t="str">
        <f>IF(AP23=14,7,IF(AP23=3,7,""))</f>
        <v/>
      </c>
      <c r="AS23" s="10" t="str">
        <f>IF(AR23=14,2,IF(AR23=3,2,IF(AR23=7,4,IF(AR23=7,4,""))))</f>
        <v/>
      </c>
      <c r="AT23" s="11" t="str">
        <f>IF(AR23=14,7,IF(AR23=3,7,""))</f>
        <v/>
      </c>
      <c r="AU23" s="10" t="str">
        <f>IF(AT23=14,2,IF(AT23=3,2,IF(AT23=7,4,IF(AT23=7,4,""))))</f>
        <v/>
      </c>
      <c r="AV23" s="11" t="str">
        <f>IF(AT23=14,7,IF(AT23=3,7,""))</f>
        <v/>
      </c>
      <c r="AW23" s="10" t="str">
        <f>IF(AV23=14,2,IF(AV23=3,2,IF(AV23=7,4,IF(AV23=7,4,""))))</f>
        <v/>
      </c>
      <c r="AX23" s="11" t="str">
        <f>IF(AV23=14,7,IF(AV23=3,7,""))</f>
        <v/>
      </c>
      <c r="AY23" s="10" t="str">
        <f>IF(AX23=14,2,IF(AX23=3,2,IF(AX23=7,4,IF(AX23=7,4,""))))</f>
        <v/>
      </c>
      <c r="AZ23" s="11" t="str">
        <f>IF(AX23=14,7,IF(AX23=3,7,""))</f>
        <v/>
      </c>
      <c r="BA23" s="10" t="str">
        <f>IF(AZ23=14,2,IF(AZ23=3,2,IF(AZ23=7,4,IF(AZ23=7,4,""))))</f>
        <v/>
      </c>
      <c r="BB23" s="11" t="str">
        <f>IF(AZ23=14,7,IF(AZ23=3,7,""))</f>
        <v/>
      </c>
      <c r="BC23" s="10" t="str">
        <f>IF(BB23=14,2,IF(BB23=3,2,IF(BB23=7,4,IF(BB23=7,4,""))))</f>
        <v/>
      </c>
      <c r="BD23" s="11" t="str">
        <f>IF(BB23=14,7,IF(BB23=3,7,""))</f>
        <v/>
      </c>
      <c r="BE23" s="10" t="str">
        <f>IF(BD23=14,2,IF(BD23=3,2,IF(BD23=7,4,IF(BD23=7,4,""))))</f>
        <v/>
      </c>
      <c r="BF23" s="11" t="str">
        <f>IF(BD23=14,7,IF(BD23=3,7,""))</f>
        <v/>
      </c>
      <c r="BG23" s="10" t="str">
        <f>IF(BF23=14,2,IF(BF23=3,2,IF(BF23=7,4,IF(BF23=7,4,""))))</f>
        <v/>
      </c>
      <c r="BH23" s="11" t="str">
        <f>IF(BF23=14,7,IF(BF23=3,7,""))</f>
        <v/>
      </c>
      <c r="BI23" s="10" t="str">
        <f>IF(BH23=14,2,IF(BH23=3,2,IF(BH23=7,4,IF(BH23=7,4,""))))</f>
        <v/>
      </c>
      <c r="BJ23" s="11" t="str">
        <f>IF(B6="за лютий 2021","",IF(BH23=14,7,IF(BH23=3,7,"")))</f>
        <v/>
      </c>
      <c r="BK23" s="10" t="str">
        <f>IF(B6="за лютий 2021","",IF(BJ23=14,2,IF(BJ23=3,2,IF(BJ23=7,4,IF(BJ23=7,4,"")))))</f>
        <v/>
      </c>
      <c r="BL23" s="11" t="str">
        <f>IF(B6="за лютий 2021","",IF(B6="за квітень 2020","",IF(B6="за червень 2020","",IF(B6="за вересень 2020","",IF(B6="за листопад 2020","",IF(BJ23=14,7,IF(BJ23=3,7,"")))))))</f>
        <v/>
      </c>
      <c r="BM23" s="10" t="str">
        <f>IF(B6="за лютий 2021","",IF(B6="за квітень 2020","",IF(B6="за червень 2020","",IF(B6="за вересень 2020","",IF(B6="за листопад 2020","",IF(BL23=14,2,IF(BL23=3,2,IF(BL23=7,4,IF(BL23=7,4,"")))))))))</f>
        <v/>
      </c>
      <c r="BN23" s="15">
        <f t="shared" ref="BN23:BO23" si="2">IF(D23="",0,D23)+IF(F23="",0,F23)+IF(H23="",0,H23)+IF(J23="",0,J23)+IF(L23="",0,L23)+IF(N23="",0,N23)+IF(P23="",0,P23)+IF(R23="",0,R23)+IF(T23="",0,T23)+IF(V23="",0,V23)+IF(X23="",0,X23)+IF(Z23="",0,Z23)+IF(AB23="",0,AB23)+IF(AD23="",0,AD23)+IF(AF23="",0,AF23)+IF(AH23="",0,AH23)+IF(AJ23="",0,AJ23)+IF(AL23="",0,AL23)+IF(AN23="",0,AN23)+IF(AP23="",0,AP23)+IF(AR23="",0,AR23)+IF(AT23="",0,AT23)+IF(AV23="",0,AV23)+IF(AX23="",0,AX23)+IF(AZ23="",0,AZ23)+IF(BB23="",0,BB23)+IF(BD23="",0,BD23)+IF(BF23="",0,BF23)+IF(BH23="",0,BH23)+IF(BJ23="",0,BJ23)+IF(BL23="",0,BL23)</f>
        <v>21</v>
      </c>
      <c r="BO23" s="15">
        <f t="shared" si="2"/>
        <v>6</v>
      </c>
      <c r="BP23" s="9">
        <f>IF(D24="",0,IF(D24=$L$7,0,1))+IF(F24="",0,IF(F24=$L$7,0,1))+IF(H24="",0,IF(H24=$L$7,0,1))+IF(J24="",0,IF(J24=$L$7,0,1))+IF(L24="",0,IF(L24=$L$7,0,1))+IF(N24="",0,IF(N24=$L$7,0,1))+IF(P24="",0,IF(P24=$L$7,0,1))+IF(R24="",0,IF(R24=$L$7,0,1))+IF(T24="",0,IF(T24=$L$7,0,1))+IF(V24="",0,IF(V24=$L$7,0,1))+IF(X24="",0,IF(X24=$L$7,0,1))+IF(Z24="",0,IF(Z24=$L$7,0,1))+IF(AB24="",0,IF(AB24=$L$7,0,1))+IF(AD24="",0,IF(AD24=$L$7,0,1))+IF(AF24="",0,IF(AF24=$L$7,0,1))+IF(AH24="",0,IF(AH24=$L$7,0,1))+IF(AJ24="",0,IF(AJ24=$L$7,0,1))+IF(AL24="",0,IF(AL24=$L$7,0,1))+IF(AN24="",0,IF(AN24=$L$7,0,1))+IF(AP24="",0,IF(AP24=$L$7,0,1))+IF(AR24="",0,IF(AR24=$L$7,0,1))+IF(AT24="",0,IF(AT24=$L$7,0,1))+IF(AV24="",0,IF(AV24=$L$7,0,1))+IF(AX24="",0,IF(AX24=$L$7,0,1))+IF(AZ24="",0,IF(AZ24=$L$7,0,1))+IF(BB24="",0,IF(BB24=$L$7,0,1))+IF(BD24="",0,IF(BD24=$L$7,0,1))+IF(BF24="",0,IF(BF24=$L$7,0,1))+IF(BH24="",0,IF(BH24=$L$7,0,1))+IF(BJ24="",0,IF(BJ24=$L$7,0,1))+IF(BL24="",0,IF(BL24=$L$7,0,1))</f>
        <v>0</v>
      </c>
      <c r="BQ23" s="9"/>
      <c r="BR23" s="9">
        <f>IF(D24="",0,IF(D24=$L$7,0,1))+IF(F24="",0,IF(F24=$L$7,0,1))+IF(H24="",0,IF(H24=$L$7,0,1))+IF(J24="",0,IF(J24=$L$7,0,1))+IF(L24="",0,IF(L24=$L$7,0,1))+IF(N24="",0,IF(N24=$L$7,0,1))+IF(P24="",0,IF(P24=$L$7,0,1))+IF(R24="",0,IF(R24=$L$7,0,1))+IF(T24="",0,IF(T24=$L$7,0,1))+IF(V24="",0,IF(V24=$L$7,0,1))+IF(X24="",0,IF(X24=$L$7,0,1))+IF(Z24="",0,IF(Z24=$L$7,0,1))+IF(AB24="",0,IF(AB24=$L$7,0,1))+IF(AD24="",0,IF(AD24=$L$7,0,1))+IF(AF24="",0,IF(AF24=$L$7,0,1))+IF(AH24="",0,IF(AH24=$L$7,0,1))+IF(AJ24="",0,IF(AJ24=$L$7,0,1))+IF(AL24="",0,IF(AL24=$L$7,0,1))+IF(AN24="",0,IF(AN24=$L$7,0,1))+IF(AP24="",0,IF(AP24=$L$7,0,1))+IF(AR24="",0,IF(AR24=$L$7,0,1))+IF(AT24="",0,IF(AT24=$L$7,0,1))+IF(AV24="",0,IF(AV24=$L$7,0,1))+IF(AX24="",0,IF(AX24=$L$7,0,1))+IF(AZ24="",0,IF(AZ24=$L$7,0,1))+IF(BB24="",0,IF(BB24=$L$7,0,1))+IF(BD24="",0,IF(BD24=$L$7,0,1))+IF(BF24="",0,IF(BF24=$L$7,0,1))+IF(BH24="",0,IF(BH24=$L$7,0,1))+IF(BJ24="",0,IF(BJ24=$L$7,0,1))+IF(BL24="",0,IF(BL24=$L$7,0,1))</f>
        <v>0</v>
      </c>
      <c r="BS23" s="9">
        <f>$BT$18</f>
        <v>176</v>
      </c>
    </row>
    <row r="24" spans="1:73" ht="14.25" customHeight="1">
      <c r="A24" s="17">
        <f>IF(D23=7,4,IF(D23=14,1,IF(D23=8,5,IF(D23="",IF(F23=14,2,IF(F23="",IF(H23=14,3,IF(H23="",IF(J23=14,4,IF(J23="",IF(L23=14,1,IF(L23="",IF(N23=14,2,IF(N23="",IF(P23=14,3,IF(P23="",IF(R23=14,4,IF(R23="",IF(T23=14,1,IF(T23="",IF(V23=14,2,IF(V23="",IF(X23=14,3,IF(X23="",IF(Z23=14,4,IF(Z23="",IF(AB23=14,1,IF(AB23="",IF(AD23=14,2,IF(AD23="",IF(AF23=14,3,IF(AF23="",IF(AH23=14,4,IF(AH23="",IF(AJ23=14,1,IF(AJ23="",IF(AL23=14,2,IF(AL23="",IF(AN23=14,3,IF(AN23="",IF(AP23=14,4,IF(AP23="",IF(AR23=14,1,IF(AR23="",IF(AT23=14,2,IF(AT23="",IF(AV23=14,3,IF(AV23="",IF(AX23=14,4,IF(AX23="",IF(AZ23=14,1,IF(AZ23="",IF(BB23=14,2,IF(BB23="",IF(BD23=14,3,IF(BD23="",IF(BF23=14,4,IF(BF23="",IF(BH23=14,1,IF(BH23="",IF(BJ23=14,2,IF(BJ23="",IF(BL23=14,3,IF(BL23="","д",0))))))))))))))))))))))))))))))))))))))))))))))))))))))))))))))))</f>
        <v>3</v>
      </c>
      <c r="B24" s="14"/>
      <c r="C24" s="8" t="s">
        <v>9</v>
      </c>
      <c r="D24" s="6" t="str">
        <f>IF(D23=14,$L$7,IF(D23=13,$L$7,IF(D23=12,$L$7,IF(D23=11,$L$7,IF(D23=10,$L$7,IF(D23=9,$L$7,IF(D23=8,$L$7,IF(D23=7,$L$7,IF(D23=6,$L$7,IF(D23=5,$L$7,IF(D23=4,$L$7,IF(D23=3,$L$7,IF(D23=2,$L$7,IF(D23=1,$L$7,""))))))))))))))</f>
        <v/>
      </c>
      <c r="E24" s="7" t="str">
        <f>IF(E23=1,$L$9,IF(E23=2,$L$9,IF(E23=3,$L$9,IF(E23=4,$L$9,IF(E23=5,$L$9,IF(E23=6,$L$9,""))))))</f>
        <v/>
      </c>
      <c r="F24" s="6" t="str">
        <f>IF(F23=14,$L$7,IF(F23=13,$L$7,IF(F23=12,$L$7,IF(F23=11,$L$7,IF(F23=10,$L$7,IF(F23=9,$L$7,IF(F23=8,$L$7,IF(F23=7,$L$7,IF(F23=6,$L$7,IF(F23=5,$L$7,IF(F23=4,$L$7,IF(F23=3,$L$7,IF(F23=2,$L$7,IF(F23=1,$L$7,""))))))))))))))</f>
        <v/>
      </c>
      <c r="G24" s="5" t="str">
        <f>IF(G23=1,$L$9,IF(G23=2,$L$9,IF(G23=3,$L$9,IF(G23=4,$L$9,IF(G23=5,$L$9,IF(G23=6,$L$9,""))))))</f>
        <v/>
      </c>
      <c r="H24" s="6" t="str">
        <f>IF(H23=14,$L$7,IF(H23=13,$L$7,IF(H23=12,$L$7,IF(H23=11,$L$7,IF(H23=10,$L$7,IF(H23=9,$L$7,IF(H23=8,$L$7,IF(H23=7,$L$7,IF(H23=6,$L$7,IF(H23=5,$L$7,IF(H23=4,$L$7,IF(H23=3,$L$7,IF(H23=2,$L$7,IF(H23=1,$L$7,""))))))))))))))</f>
        <v>Р</v>
      </c>
      <c r="I24" s="5" t="str">
        <f>IF(I23=1,$L$9,IF(I23=2,$L$9,IF(I23=3,$L$9,IF(I23=4,$L$9,IF(I23=5,$L$9,IF(I23=6,$L$9,""))))))</f>
        <v>РН</v>
      </c>
      <c r="J24" s="6" t="str">
        <f>IF(J23=14,$L$7,IF(J23=13,$L$7,IF(J23=12,$L$7,IF(J23=11,$L$7,IF(J23=10,$L$7,IF(J23=9,$L$7,IF(J23=8,$L$7,IF(J23=7,$L$7,IF(J23=6,$L$7,IF(J23=5,$L$7,IF(J23=4,$L$7,IF(J23=3,$L$7,IF(J23=2,$L$7,IF(J23=1,$L$7,""))))))))))))))</f>
        <v>Р</v>
      </c>
      <c r="K24" s="5" t="str">
        <f>IF(K23=1,$L$9,IF(K23=2,$L$9,IF(K23=3,$L$9,IF(K23=4,$L$9,IF(K23=5,$L$9,IF(K23=6,$L$9,""))))))</f>
        <v>РН</v>
      </c>
      <c r="L24" s="6" t="str">
        <f>IF(L23=14,$L$7,IF(L23=13,$L$7,IF(L23=12,$L$7,IF(L23=11,$L$7,IF(L23=10,$L$7,IF(L23=9,$L$7,IF(L23=8,$L$7,IF(L23=7,$L$7,IF(L23=6,$L$7,IF(L23=5,$L$7,IF(L23=4,$L$7,IF(L23=3,$L$7,IF(L23=2,$L$7,IF(L23=1,$L$7,""))))))))))))))</f>
        <v/>
      </c>
      <c r="M24" s="5" t="str">
        <f>IF(M23=1,$L$9,IF(M23=2,$L$9,IF(M23=3,$L$9,IF(M23=4,$L$9,IF(M23=5,$L$9,IF(M23=6,$L$9,""))))))</f>
        <v/>
      </c>
      <c r="N24" s="6" t="str">
        <f>IF(N23=14,$L$7,IF(N23=13,$L$7,IF(N23=12,$L$7,IF(N23=11,$L$7,IF(N23=10,$L$7,IF(N23=9,$L$7,IF(N23=8,$L$7,IF(N23=7,$L$7,IF(N23=6,$L$7,IF(N23=5,$L$7,IF(N23=4,$L$7,IF(N23=3,$L$7,IF(N23=2,$L$7,IF(N23=1,$L$7,""))))))))))))))</f>
        <v/>
      </c>
      <c r="O24" s="5" t="str">
        <f>IF(O23=1,$L$9,IF(O23=2,$L$9,IF(O23=3,$L$9,IF(O23=4,$L$9,IF(O23=5,$L$9,IF(O23=6,$L$9,""))))))</f>
        <v/>
      </c>
      <c r="P24" s="6" t="str">
        <f>IF(P23=14,$L$7,IF(P23=13,$L$7,IF(P23=12,$L$7,IF(P23=11,$L$7,IF(P23=10,$L$7,IF(P23=9,$L$7,IF(P23=8,$L$7,IF(P23=7,$L$7,IF(P23=6,$L$7,IF(P23=5,$L$7,IF(P23=4,$L$7,IF(P23=3,$L$7,IF(P23=2,$L$7,IF(P23=1,$L$7,""))))))))))))))</f>
        <v/>
      </c>
      <c r="Q24" s="5" t="str">
        <f>IF(Q23=1,$L$9,IF(Q23=2,$L$9,IF(Q23=3,$L$9,IF(Q23=4,$L$9,IF(Q23=5,$L$9,IF(Q23=6,$L$9,""))))))</f>
        <v/>
      </c>
      <c r="R24" s="6" t="str">
        <f>IF(R23=14,$L$7,IF(R23=13,$L$7,IF(R23=12,$L$7,IF(R23=11,$L$7,IF(R23=10,$L$7,IF(R23=9,$L$7,IF(R23=8,$L$7,IF(R23=7,$L$7,IF(R23=6,$L$7,IF(R23=5,$L$7,IF(R23=4,$L$7,IF(R23=3,$L$7,IF(R23=2,$L$7,IF(R23=1,$L$7,""))))))))))))))</f>
        <v/>
      </c>
      <c r="S24" s="5" t="str">
        <f>IF(S23=1,$L$9,IF(S23=2,$L$9,IF(S23=3,$L$9,IF(S23=4,$L$9,IF(S23=5,$L$9,IF(S23=6,$L$9,""))))))</f>
        <v/>
      </c>
      <c r="T24" s="6" t="str">
        <f>IF(T23=14,$L$7,IF(T23=13,$L$7,IF(T23=12,$L$7,IF(T23=11,$L$7,IF(T23=10,$L$7,IF(T23=9,$L$7,IF(T23=8,$L$7,IF(T23=7,$L$7,IF(T23=6,$L$7,IF(T23=5,$L$7,IF(T23=4,$L$7,IF(T23=3,$L$7,IF(T23=2,$L$7,IF(T23=1,$L$7,""))))))))))))))</f>
        <v/>
      </c>
      <c r="U24" s="5" t="str">
        <f>IF(U23=1,$L$9,IF(U23=2,$L$9,IF(U23=3,$L$9,IF(U23=4,$L$9,IF(U23=5,$L$9,IF(U23=6,$L$9,""))))))</f>
        <v/>
      </c>
      <c r="V24" s="6" t="str">
        <f>IF(V23=14,$L$7,IF(V23=13,$L$7,IF(V23=12,$L$7,IF(V23=11,$L$7,IF(V23=10,$L$7,IF(V23=9,$L$7,IF(V23=8,$L$7,IF(V23=7,$L$7,IF(V23=6,$L$7,IF(V23=5,$L$7,IF(V23=4,$L$7,IF(V23=3,$L$7,IF(V23=2,$L$7,IF(V23=1,$L$7,""))))))))))))))</f>
        <v/>
      </c>
      <c r="W24" s="5" t="str">
        <f>IF(W23=1,$L$9,IF(W23=2,$L$9,IF(W23=3,$L$9,IF(W23=4,$L$9,IF(W23=5,$L$9,IF(W23=6,$L$9,""))))))</f>
        <v/>
      </c>
      <c r="X24" s="6" t="str">
        <f>IF(X23=14,$L$7,IF(X23=13,$L$7,IF(X23=12,$L$7,IF(X23=11,$L$7,IF(X23=10,$L$7,IF(X23=9,$L$7,IF(X23=8,$L$7,IF(X23=7,$L$7,IF(X23=6,$L$7,IF(X23=5,$L$7,IF(X23=4,$L$7,IF(X23=3,$L$7,IF(X23=2,$L$7,IF(X23=1,$L$7,""))))))))))))))</f>
        <v/>
      </c>
      <c r="Y24" s="5" t="str">
        <f>IF(Y23=1,$L$9,IF(Y23=2,$L$9,IF(Y23=3,$L$9,IF(Y23=4,$L$9,IF(Y23=5,$L$9,IF(Y23=6,$L$9,""))))))</f>
        <v/>
      </c>
      <c r="Z24" s="6" t="str">
        <f>IF(Z23=14,$L$7,IF(Z23=13,$L$7,IF(Z23=12,$L$7,IF(Z23=11,$L$7,IF(Z23=10,$L$7,IF(Z23=9,$L$7,IF(Z23=8,$L$7,IF(Z23=7,$L$7,IF(Z23=6,$L$7,IF(Z23=5,$L$7,IF(Z23=4,$L$7,IF(Z23=3,$L$7,IF(Z23=2,$L$7,IF(Z23=1,$L$7,""))))))))))))))</f>
        <v/>
      </c>
      <c r="AA24" s="5" t="str">
        <f>IF(AA23=1,$L$9,IF(AA23=2,$L$9,IF(AA23=3,$L$9,IF(AA23=4,$L$9,IF(AA23=5,$L$9,IF(AA23=6,$L$9,""))))))</f>
        <v/>
      </c>
      <c r="AB24" s="6" t="str">
        <f>IF(AB23=14,$L$7,IF(AB23=13,$L$7,IF(AB23=12,$L$7,IF(AB23=11,$L$7,IF(AB23=10,$L$7,IF(AB23=9,$L$7,IF(AB23=8,$L$7,IF(AB23=7,$L$7,IF(AB23=6,$L$7,IF(AB23=5,$L$7,IF(AB23=4,$L$7,IF(AB23=3,$L$7,IF(AB23=2,$L$7,IF(AB23=1,$L$7,""))))))))))))))</f>
        <v/>
      </c>
      <c r="AC24" s="5" t="str">
        <f>IF(AC23=1,$L$9,IF(AC23=2,$L$9,IF(AC23=3,$L$9,IF(AC23=4,$L$9,IF(AC23=5,$L$9,IF(AC23=6,$L$9,""))))))</f>
        <v/>
      </c>
      <c r="AD24" s="6" t="str">
        <f>IF(AD23=14,$L$7,IF(AD23=13,$L$7,IF(AD23=12,$L$7,IF(AD23=11,$L$7,IF(AD23=10,$L$7,IF(AD23=9,$L$7,IF(AD23=8,$L$7,IF(AD23=7,$L$7,IF(AD23=6,$L$7,IF(AD23=5,$L$7,IF(AD23=4,$L$7,IF(AD23=3,$L$7,IF(AD23=2,$L$7,IF(AD23=1,$L$7,""))))))))))))))</f>
        <v/>
      </c>
      <c r="AE24" s="5" t="str">
        <f>IF(AE23=1,$L$9,IF(AE23=2,$L$9,IF(AE23=3,$L$9,IF(AE23=4,$L$9,IF(AE23=5,$L$9,IF(AE23=6,$L$9,""))))))</f>
        <v/>
      </c>
      <c r="AF24" s="6" t="str">
        <f>IF(AF23=14,$L$7,IF(AF23=13,$L$7,IF(AF23=12,$L$7,IF(AF23=11,$L$7,IF(AF23=10,$L$7,IF(AF23=9,$L$7,IF(AF23=8,$L$7,IF(AF23=7,$L$7,IF(AF23=6,$L$7,IF(AF23=5,$L$7,IF(AF23=4,$L$7,IF(AF23=3,$L$7,IF(AF23=2,$L$7,IF(AF23=1,$L$7,""))))))))))))))</f>
        <v/>
      </c>
      <c r="AG24" s="5" t="str">
        <f>IF(AG23=1,$L$9,IF(AG23=2,$L$9,IF(AG23=3,$L$9,IF(AG23=4,$L$9,IF(AG23=5,$L$9,IF(AG23=6,$L$9,""))))))</f>
        <v/>
      </c>
      <c r="AH24" s="6" t="str">
        <f>IF(AH23=14,$L$7,IF(AH23=13,$L$7,IF(AH23=12,$L$7,IF(AH23=11,$L$7,IF(AH23=10,$L$7,IF(AH23=9,$L$7,IF(AH23=8,$L$7,IF(AH23=7,$L$7,IF(AH23=6,$L$7,IF(AH23=5,$L$7,IF(AH23=4,$L$7,IF(AH23=3,$L$7,IF(AH23=2,$L$7,IF(AH23=1,$L$7,""))))))))))))))</f>
        <v/>
      </c>
      <c r="AI24" s="5" t="str">
        <f>IF(AI23=1,$L$9,IF(AI23=2,$L$9,IF(AI23=3,$L$9,IF(AI23=4,$L$9,IF(AI23=5,$L$9,IF(AI23=6,$L$9,""))))))</f>
        <v/>
      </c>
      <c r="AJ24" s="6" t="str">
        <f>IF(AJ23=14,$L$7,IF(AJ23=13,$L$7,IF(AJ23=12,$L$7,IF(AJ23=11,$L$7,IF(AJ23=10,$L$7,IF(AJ23=9,$L$7,IF(AJ23=8,$L$7,IF(AJ23=7,$L$7,IF(AJ23=6,$L$7,IF(AJ23=5,$L$7,IF(AJ23=4,$L$7,IF(AJ23=3,$L$7,IF(AJ23=2,$L$7,IF(AJ23=1,$L$7,""))))))))))))))</f>
        <v/>
      </c>
      <c r="AK24" s="5" t="str">
        <f>IF(AK23=1,$L$9,IF(AK23=2,$L$9,IF(AK23=3,$L$9,IF(AK23=4,$L$9,IF(AK23=5,$L$9,IF(AK23=6,$L$9,""))))))</f>
        <v/>
      </c>
      <c r="AL24" s="6" t="str">
        <f>IF(AL23=14,$L$7,IF(AL23=13,$L$7,IF(AL23=12,$L$7,IF(AL23=11,$L$7,IF(AL23=10,$L$7,IF(AL23=9,$L$7,IF(AL23=8,$L$7,IF(AL23=7,$L$7,IF(AL23=6,$L$7,IF(AL23=5,$L$7,IF(AL23=4,$L$7,IF(AL23=3,$L$7,IF(AL23=2,$L$7,IF(AL23=1,$L$7,""))))))))))))))</f>
        <v/>
      </c>
      <c r="AM24" s="5" t="str">
        <f>IF(AM23=1,$L$9,IF(AM23=2,$L$9,IF(AM23=3,$L$9,IF(AM23=4,$L$9,IF(AM23=5,$L$9,IF(AM23=6,$L$9,""))))))</f>
        <v/>
      </c>
      <c r="AN24" s="6" t="str">
        <f>IF(AN23=14,$L$7,IF(AN23=13,$L$7,IF(AN23=12,$L$7,IF(AN23=11,$L$7,IF(AN23=10,$L$7,IF(AN23=9,$L$7,IF(AN23=8,$L$7,IF(AN23=7,$L$7,IF(AN23=6,$L$7,IF(AN23=5,$L$7,IF(AN23=4,$L$7,IF(AN23=3,$L$7,IF(AN23=2,$L$7,IF(AN23=1,$L$7,""))))))))))))))</f>
        <v/>
      </c>
      <c r="AO24" s="5" t="str">
        <f>IF(AO23=1,$L$9,IF(AO23=2,$L$9,IF(AO23=3,$L$9,IF(AO23=4,$L$9,IF(AO23=5,$L$9,IF(AO23=6,$L$9,""))))))</f>
        <v/>
      </c>
      <c r="AP24" s="6" t="str">
        <f>IF(AP23=14,$L$7,IF(AP23=13,$L$7,IF(AP23=12,$L$7,IF(AP23=11,$L$7,IF(AP23=10,$L$7,IF(AP23=9,$L$7,IF(AP23=8,$L$7,IF(AP23=7,$L$7,IF(AP23=6,$L$7,IF(AP23=5,$L$7,IF(AP23=4,$L$7,IF(AP23=3,$L$7,IF(AP23=2,$L$7,IF(AP23=1,$L$7,""))))))))))))))</f>
        <v/>
      </c>
      <c r="AQ24" s="5" t="str">
        <f>IF(AQ23=1,$L$9,IF(AQ23=2,$L$9,IF(AQ23=3,$L$9,IF(AQ23=4,$L$9,IF(AQ23=5,$L$9,IF(AQ23=6,$L$9,""))))))</f>
        <v/>
      </c>
      <c r="AR24" s="6" t="str">
        <f>IF(AR23=14,$L$7,IF(AR23=13,$L$7,IF(AR23=12,$L$7,IF(AR23=11,$L$7,IF(AR23=10,$L$7,IF(AR23=9,$L$7,IF(AR23=8,$L$7,IF(AR23=7,$L$7,IF(AR23=6,$L$7,IF(AR23=5,$L$7,IF(AR23=4,$L$7,IF(AR23=3,$L$7,IF(AR23=2,$L$7,IF(AR23=1,$L$7,""))))))))))))))</f>
        <v/>
      </c>
      <c r="AS24" s="5" t="str">
        <f>IF(AS23=1,$L$9,IF(AS23=2,$L$9,IF(AS23=3,$L$9,IF(AS23=4,$L$9,IF(AS23=5,$L$9,IF(AS23=6,$L$9,""))))))</f>
        <v/>
      </c>
      <c r="AT24" s="6" t="str">
        <f>IF(AT23=14,$L$7,IF(AT23=13,$L$7,IF(AT23=12,$L$7,IF(AT23=11,$L$7,IF(AT23=10,$L$7,IF(AT23=9,$L$7,IF(AT23=8,$L$7,IF(AT23=7,$L$7,IF(AT23=6,$L$7,IF(AT23=5,$L$7,IF(AT23=4,$L$7,IF(AT23=3,$L$7,IF(AT23=2,$L$7,IF(AT23=1,$L$7,""))))))))))))))</f>
        <v/>
      </c>
      <c r="AU24" s="5" t="str">
        <f>IF(AU23=1,$L$9,IF(AU23=2,$L$9,IF(AU23=3,$L$9,IF(AU23=4,$L$9,IF(AU23=5,$L$9,IF(AU23=6,$L$9,""))))))</f>
        <v/>
      </c>
      <c r="AV24" s="6" t="str">
        <f>IF(AV23=14,$L$7,IF(AV23=13,$L$7,IF(AV23=12,$L$7,IF(AV23=11,$L$7,IF(AV23=10,$L$7,IF(AV23=9,$L$7,IF(AV23=8,$L$7,IF(AV23=7,$L$7,IF(AV23=6,$L$7,IF(AV23=5,$L$7,IF(AV23=4,$L$7,IF(AV23=3,$L$7,IF(AV23=2,$L$7,IF(AV23=1,$L$7,""))))))))))))))</f>
        <v/>
      </c>
      <c r="AW24" s="5" t="str">
        <f>IF(AW23=1,$L$9,IF(AW23=2,$L$9,IF(AW23=3,$L$9,IF(AW23=4,$L$9,IF(AW23=5,$L$9,IF(AW23=6,$L$9,""))))))</f>
        <v/>
      </c>
      <c r="AX24" s="6" t="str">
        <f>IF(AX23=14,$L$7,IF(AX23=13,$L$7,IF(AX23=12,$L$7,IF(AX23=11,$L$7,IF(AX23=10,$L$7,IF(AX23=9,$L$7,IF(AX23=8,$L$7,IF(AX23=7,$L$7,IF(AX23=6,$L$7,IF(AX23=5,$L$7,IF(AX23=4,$L$7,IF(AX23=3,$L$7,IF(AX23=2,$L$7,IF(AX23=1,$L$7,""))))))))))))))</f>
        <v/>
      </c>
      <c r="AY24" s="5" t="str">
        <f>IF(AY23=1,$L$9,IF(AY23=2,$L$9,IF(AY23=3,$L$9,IF(AY23=4,$L$9,IF(AY23=5,$L$9,IF(AY23=6,$L$9,""))))))</f>
        <v/>
      </c>
      <c r="AZ24" s="6" t="str">
        <f>IF(AZ23=14,$L$7,IF(AZ23=13,$L$7,IF(AZ23=12,$L$7,IF(AZ23=11,$L$7,IF(AZ23=10,$L$7,IF(AZ23=9,$L$7,IF(AZ23=8,$L$7,IF(AZ23=7,$L$7,IF(AZ23=6,$L$7,IF(AZ23=5,$L$7,IF(AZ23=4,$L$7,IF(AZ23=3,$L$7,IF(AZ23=2,$L$7,IF(AZ23=1,$L$7,""))))))))))))))</f>
        <v/>
      </c>
      <c r="BA24" s="5" t="str">
        <f>IF(BA23=1,$L$9,IF(BA23=2,$L$9,IF(BA23=3,$L$9,IF(BA23=4,$L$9,IF(BA23=5,$L$9,IF(BA23=6,$L$9,""))))))</f>
        <v/>
      </c>
      <c r="BB24" s="6" t="str">
        <f>IF(BB23=14,$L$7,IF(BB23=13,$L$7,IF(BB23=12,$L$7,IF(BB23=11,$L$7,IF(BB23=10,$L$7,IF(BB23=9,$L$7,IF(BB23=8,$L$7,IF(BB23=7,$L$7,IF(BB23=6,$L$7,IF(BB23=5,$L$7,IF(BB23=4,$L$7,IF(BB23=3,$L$7,IF(BB23=2,$L$7,IF(BB23=1,$L$7,""))))))))))))))</f>
        <v/>
      </c>
      <c r="BC24" s="5" t="str">
        <f>IF(BC23=1,$L$9,IF(BC23=2,$L$9,IF(BC23=3,$L$9,IF(BC23=4,$L$9,IF(BC23=5,$L$9,IF(BC23=6,$L$9,""))))))</f>
        <v/>
      </c>
      <c r="BD24" s="6" t="str">
        <f>IF(BD23=14,$L$7,IF(BD23=13,$L$7,IF(BD23=12,$L$7,IF(BD23=11,$L$7,IF(BD23=10,$L$7,IF(BD23=9,$L$7,IF(BD23=8,$L$7,IF(BD23=7,$L$7,IF(BD23=6,$L$7,IF(BD23=5,$L$7,IF(BD23=4,$L$7,IF(BD23=3,$L$7,IF(BD23=2,$L$7,IF(BD23=1,$L$7,""))))))))))))))</f>
        <v/>
      </c>
      <c r="BE24" s="5" t="str">
        <f>IF(BE23=1,$L$9,IF(BE23=2,$L$9,IF(BE23=3,$L$9,IF(BE23=4,$L$9,IF(BE23=5,$L$9,IF(BE23=6,$L$9,""))))))</f>
        <v/>
      </c>
      <c r="BF24" s="6" t="str">
        <f>IF(BF23=14,$L$7,IF(BF23=13,$L$7,IF(BF23=12,$L$7,IF(BF23=11,$L$7,IF(BF23=10,$L$7,IF(BF23=9,$L$7,IF(BF23=8,$L$7,IF(BF23=7,$L$7,IF(BF23=6,$L$7,IF(BF23=5,$L$7,IF(BF23=4,$L$7,IF(BF23=3,$L$7,IF(BF23=2,$L$7,IF(BF23=1,$L$7,""))))))))))))))</f>
        <v/>
      </c>
      <c r="BG24" s="5" t="str">
        <f>IF(BG23=1,$L$9,IF(BG23=2,$L$9,IF(BG23=3,$L$9,IF(BG23=4,$L$9,IF(BG23=5,$L$9,IF(BG23=6,$L$9,""))))))</f>
        <v/>
      </c>
      <c r="BH24" s="6" t="str">
        <f>IF(BH23=14,$L$7,IF(BH23=13,$L$7,IF(BH23=12,$L$7,IF(BH23=11,$L$7,IF(BH23=10,$L$7,IF(BH23=9,$L$7,IF(BH23=8,$L$7,IF(BH23=7,$L$7,IF(BH23=6,$L$7,IF(BH23=5,$L$7,IF(BH23=4,$L$7,IF(BH23=3,$L$7,IF(BH23=2,$L$7,IF(BH23=1,$L$7,""))))))))))))))</f>
        <v/>
      </c>
      <c r="BI24" s="5" t="str">
        <f>IF(BI23=1,$L$9,IF(BI23=2,$L$9,IF(BI23=3,$L$9,IF(BI23=4,$L$9,IF(BI23=5,$L$9,IF(BI23=6,$L$9,""))))))</f>
        <v/>
      </c>
      <c r="BJ24" s="6" t="str">
        <f>IF(B6="за лютий 2021","",IF(BJ23=14,$L$7,IF(BJ23=13,$L$7,IF(BJ23=12,$L$7,IF(BJ23=11,$L$7,IF(BJ23=10,$L$7,IF(BJ23=9,$L$7,IF(BJ23=8,$L$7,IF(BJ23=7,$L$7,IF(BJ23=6,$L$7,IF(BJ23=5,$L$7,IF(BJ23=4,$L$7,IF(BJ23=3,$L$7,IF(BJ23=2,$L$7,IF(BJ23=1,$L$7,"")))))))))))))))</f>
        <v/>
      </c>
      <c r="BK24" s="5" t="str">
        <f>IF(B6="за лютий 2021","",IF(BK23=1,$L$9,IF(BK23=2,$L$9,IF(BK23=3,$L$9,IF(BK23=4,$L$9,IF(BK23=5,$L$9,IF(BK23=6,$L$9,"")))))))</f>
        <v/>
      </c>
      <c r="BL24" s="6" t="str">
        <f>IF(B6="за лютий 2021","",IF(B6="за квітень 2020","",IF(B6="за червень 2020","",IF(B6="за вересень 2020","",IF(B6="за листопад 2020","",IF(BL23=14,$L$7,IF(BL23=13,$L$7,IF(BL23=12,$L$7,IF(BL23=11,$L$7,IF(BL23=10,$L$7,IF(BL23=9,$L$7,IF(BL23=8,$L$7,IF(BL23=7,$L$7,IF(BL23=6,$L$7,IF(BL23=5,$L$7,IF(BL23=4,$L$7,IF(BL23=3,$L$7,IF(BL23=2,$L$7,IF(BL23=1,$L$7,"")))))))))))))))))))</f>
        <v/>
      </c>
      <c r="BM24" s="5" t="str">
        <f>IF(B6="за лютий 2021","",IF(B6="за квітень 2020","",IF(B6="за червень 2020","",IF(B6="за вересень 2020","",IF(B6="за листопад 2020","",IF(BM23=1,$L$9,IF(BM23=2,$L$9,IF(BM23=3,$L$9,IF(BM23=4,$L$9,IF(BM23=5,$L$9,IF(BM23=6,$L$9,"")))))))))))</f>
        <v/>
      </c>
      <c r="BN24" s="13"/>
      <c r="BO24" s="13"/>
      <c r="BP24" s="4"/>
      <c r="BQ24" s="4"/>
      <c r="BR24" s="4"/>
      <c r="BS24" s="4"/>
    </row>
  </sheetData>
  <autoFilter ref="B18:BS24"/>
  <mergeCells count="78">
    <mergeCell ref="BS17:BS18"/>
    <mergeCell ref="D18:E18"/>
    <mergeCell ref="F18:G18"/>
    <mergeCell ref="H18:I18"/>
    <mergeCell ref="J18:K18"/>
    <mergeCell ref="AZ18:BA18"/>
    <mergeCell ref="AB18:AC18"/>
    <mergeCell ref="V18:W18"/>
    <mergeCell ref="X18:Y18"/>
    <mergeCell ref="Z18:AA18"/>
    <mergeCell ref="BD18:BE18"/>
    <mergeCell ref="AP18:AQ18"/>
    <mergeCell ref="AR18:AS18"/>
    <mergeCell ref="AN18:AO18"/>
    <mergeCell ref="AT18:AU18"/>
    <mergeCell ref="AV18:AW18"/>
    <mergeCell ref="R18:S18"/>
    <mergeCell ref="T18:U18"/>
    <mergeCell ref="BB18:BC18"/>
    <mergeCell ref="AL18:AM18"/>
    <mergeCell ref="R13:V13"/>
    <mergeCell ref="AX18:AY18"/>
    <mergeCell ref="R16:V16"/>
    <mergeCell ref="B1:BS1"/>
    <mergeCell ref="B2:BS2"/>
    <mergeCell ref="C4:J5"/>
    <mergeCell ref="L4:V4"/>
    <mergeCell ref="L5:P5"/>
    <mergeCell ref="C16:J16"/>
    <mergeCell ref="L12:P12"/>
    <mergeCell ref="R12:V12"/>
    <mergeCell ref="C14:J14"/>
    <mergeCell ref="C11:J11"/>
    <mergeCell ref="L11:P11"/>
    <mergeCell ref="R11:V11"/>
    <mergeCell ref="C12:J12"/>
    <mergeCell ref="R5:V5"/>
    <mergeCell ref="C9:J9"/>
    <mergeCell ref="L9:P9"/>
    <mergeCell ref="R9:V9"/>
    <mergeCell ref="L6:P6"/>
    <mergeCell ref="R6:V6"/>
    <mergeCell ref="C6:J6"/>
    <mergeCell ref="R7:V7"/>
    <mergeCell ref="C8:J8"/>
    <mergeCell ref="L8:P8"/>
    <mergeCell ref="A17:A18"/>
    <mergeCell ref="B17:B18"/>
    <mergeCell ref="C17:C18"/>
    <mergeCell ref="D17:BM17"/>
    <mergeCell ref="BN17:BO17"/>
    <mergeCell ref="AD18:AE18"/>
    <mergeCell ref="AF18:AG18"/>
    <mergeCell ref="AH18:AI18"/>
    <mergeCell ref="AJ18:AK18"/>
    <mergeCell ref="BF18:BG18"/>
    <mergeCell ref="BH18:BI18"/>
    <mergeCell ref="BJ18:BK18"/>
    <mergeCell ref="BL18:BM18"/>
    <mergeCell ref="L18:M18"/>
    <mergeCell ref="N18:O18"/>
    <mergeCell ref="P18:Q18"/>
    <mergeCell ref="C13:J13"/>
    <mergeCell ref="L13:P13"/>
    <mergeCell ref="L16:P16"/>
    <mergeCell ref="BQ17:BR17"/>
    <mergeCell ref="L7:P7"/>
    <mergeCell ref="L14:P14"/>
    <mergeCell ref="R14:V14"/>
    <mergeCell ref="C15:J15"/>
    <mergeCell ref="L15:P15"/>
    <mergeCell ref="R15:V15"/>
    <mergeCell ref="R10:V10"/>
    <mergeCell ref="C10:J10"/>
    <mergeCell ref="L10:P10"/>
    <mergeCell ref="BP17:BP18"/>
    <mergeCell ref="R8:V8"/>
    <mergeCell ref="C7:J7"/>
  </mergeCells>
  <pageMargins left="0.19685039370078741" right="0.19685039370078741" top="0.39370078740157483" bottom="0.33" header="0" footer="0"/>
  <pageSetup paperSize="9" scale="58" fitToHeight="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Табель</vt:lpstr>
      <vt:lpstr>Табель!Заголовки_для_печати</vt:lpstr>
      <vt:lpstr>Табель!Область_печати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Vinnik</dc:creator>
  <cp:lastModifiedBy>Vinnik</cp:lastModifiedBy>
  <dcterms:created xsi:type="dcterms:W3CDTF">2020-10-10T15:18:44Z</dcterms:created>
  <dcterms:modified xsi:type="dcterms:W3CDTF">2020-10-10T15:22:27Z</dcterms:modified>
</cp:coreProperties>
</file>