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backupFile="1" codeName="ЦяКнига"/>
  <mc:AlternateContent xmlns:mc="http://schemas.openxmlformats.org/markup-compatibility/2006">
    <mc:Choice Requires="x15">
      <x15ac:absPath xmlns:x15ac="http://schemas.microsoft.com/office/spreadsheetml/2010/11/ac" url="D:\Users\User\Documents\"/>
    </mc:Choice>
  </mc:AlternateContent>
  <xr:revisionPtr revIDLastSave="0" documentId="13_ncr:1_{99F2E36A-820C-41CE-962E-15A6E093EB1A}" xr6:coauthVersionLast="36" xr6:coauthVersionMax="36" xr10:uidLastSave="{00000000-0000-0000-0000-000000000000}"/>
  <bookViews>
    <workbookView xWindow="0" yWindow="0" windowWidth="20490" windowHeight="7590" tabRatio="728" xr2:uid="{00000000-000D-0000-FFFF-FFFF00000000}"/>
  </bookViews>
  <sheets>
    <sheet name="Вступ" sheetId="1" r:id="rId1"/>
    <sheet name="Список" sheetId="33" r:id="rId2"/>
  </sheets>
  <definedNames>
    <definedName name="_xlnm._FilterDatabase" localSheetId="0" hidden="1">Вступ!$A$1:$E$4</definedName>
    <definedName name="_xlnm.Print_Area" localSheetId="0">Вступ!$A$1:$L$4</definedName>
    <definedName name="_xlnm.Print_Area" localSheetId="1">Список!$A$1:$E$4</definedName>
  </definedNames>
  <calcPr calcId="191029"/>
</workbook>
</file>

<file path=xl/calcChain.xml><?xml version="1.0" encoding="utf-8"?>
<calcChain xmlns="http://schemas.openxmlformats.org/spreadsheetml/2006/main">
  <c r="E2" i="33" l="1"/>
  <c r="E3" i="33"/>
  <c r="E4" i="33"/>
  <c r="B2" i="33"/>
  <c r="B3" i="33"/>
  <c r="B4" i="33"/>
  <c r="D2" i="33"/>
  <c r="D3" i="33"/>
  <c r="D4" i="33"/>
  <c r="G2" i="1"/>
  <c r="G3" i="1"/>
  <c r="G4" i="1"/>
  <c r="A3" i="33"/>
  <c r="A3" i="1"/>
  <c r="A4" i="1" s="1"/>
  <c r="A4" i="33" l="1"/>
  <c r="E4" i="1"/>
  <c r="E3" i="1"/>
  <c r="E2" i="1" l="1"/>
</calcChain>
</file>

<file path=xl/sharedStrings.xml><?xml version="1.0" encoding="utf-8"?>
<sst xmlns="http://schemas.openxmlformats.org/spreadsheetml/2006/main" count="32" uniqueCount="28">
  <si>
    <t>№ з/п</t>
  </si>
  <si>
    <t>Пол</t>
  </si>
  <si>
    <t>Дата родження</t>
  </si>
  <si>
    <t>Возраст</t>
  </si>
  <si>
    <t>мужской</t>
  </si>
  <si>
    <t>женский</t>
  </si>
  <si>
    <t>ФИО</t>
  </si>
  <si>
    <t>Иванов Иван Иванович</t>
  </si>
  <si>
    <t>Група</t>
  </si>
  <si>
    <t>Документ (тип, серия, номер, видан)</t>
  </si>
  <si>
    <t>DF</t>
  </si>
  <si>
    <t>frguj</t>
  </si>
  <si>
    <t>Проживает в горной местности</t>
  </si>
  <si>
    <t>Тип документа</t>
  </si>
  <si>
    <t>Дата выдачи</t>
  </si>
  <si>
    <t>Кем выдан</t>
  </si>
  <si>
    <t>Номер документа</t>
  </si>
  <si>
    <t>Серия документа</t>
  </si>
  <si>
    <t>Документ А</t>
  </si>
  <si>
    <t>Документ Б</t>
  </si>
  <si>
    <t>Сидоров Сидор</t>
  </si>
  <si>
    <t>AS</t>
  </si>
  <si>
    <t>hkjhjk</t>
  </si>
  <si>
    <t>Петрова Петра Петровна</t>
  </si>
  <si>
    <t>Группа</t>
  </si>
  <si>
    <t>F</t>
  </si>
  <si>
    <t>U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</si>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</sst>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C22]dd/mm/yyyy;@"/>
    <numFmt numFmtId="165" formatCode="[&gt;0]General;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color indexed="9"/>
      <name val="Arial Cyr"/>
      <charset val="204"/>
    </font>
    <font>
      <sz val="10"/>
      <color indexed="8"/>
      <name val="Arial Cyr"/>
    </font>
    <font>
      <sz val="10"/>
      <name val="Arial Cyr"/>
    </font>
    <font>
      <sz val="8"/>
      <color theme="1"/>
      <name val="Tahoma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5" fillId="0" borderId="0"/>
    <xf numFmtId="0" fontId="5" fillId="0" borderId="0"/>
    <xf numFmtId="0" fontId="6" fillId="0" borderId="0" applyNumberFormat="0" applyFont="0" applyFill="0" applyBorder="0" applyAlignment="0" applyProtection="0">
      <alignment vertical="top"/>
    </xf>
    <xf numFmtId="0" fontId="7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/>
    <xf numFmtId="0" fontId="2" fillId="2" borderId="2" xfId="0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3" fillId="5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165" fontId="4" fillId="0" borderId="1" xfId="0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164" fontId="3" fillId="6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</cellXfs>
  <cellStyles count="5">
    <cellStyle name="Звичайний 2" xfId="4" xr:uid="{2F46C3D7-45C5-4146-A490-C6CC838DA73A}"/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</cellStyles>
  <dxfs count="35">
    <dxf>
      <font>
        <color rgb="FFFFFF00"/>
      </font>
      <fill>
        <patternFill>
          <bgColor rgb="FF777777"/>
        </patternFill>
      </fill>
    </dxf>
    <dxf>
      <fill>
        <patternFill>
          <bgColor rgb="FFFF7C80"/>
        </patternFill>
      </fill>
    </dxf>
    <dxf>
      <font>
        <color rgb="FFFFFF00"/>
      </font>
      <fill>
        <patternFill>
          <bgColor rgb="FF777777"/>
        </patternFill>
      </fill>
    </dxf>
    <dxf>
      <fill>
        <patternFill>
          <bgColor rgb="FFFF7C80"/>
        </patternFill>
      </fill>
    </dxf>
    <dxf>
      <font>
        <color rgb="FFFFFF00"/>
      </font>
      <fill>
        <patternFill>
          <bgColor rgb="FF777777"/>
        </patternFill>
      </fill>
    </dxf>
    <dxf>
      <fill>
        <patternFill>
          <bgColor rgb="FFFF7C80"/>
        </patternFill>
      </fill>
    </dxf>
    <dxf>
      <font>
        <color rgb="FFFFFF00"/>
      </font>
      <fill>
        <patternFill>
          <bgColor rgb="FF777777"/>
        </patternFill>
      </fill>
    </dxf>
    <dxf>
      <fill>
        <patternFill>
          <bgColor rgb="FFFF7C8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64" formatCode="[$-FC22]dd/mm/yy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0" formatCode="General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64" formatCode="[$-FC22]dd/mm/yy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0" formatCode="General"/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0" formatCode="General"/>
      <fill>
        <patternFill patternType="solid">
          <fgColor indexed="64"/>
          <bgColor indexed="4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4" formatCode="[$-FC22]dd/mm/yy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4" formatCode="[$-FC22]dd/mm/yyyy;@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0" formatCode="General"/>
      <fill>
        <patternFill patternType="solid">
          <fgColor indexed="64"/>
          <bgColor indexed="4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4" formatCode="[$-FC22]dd/mm/yyyy;@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fill>
        <patternFill patternType="solid">
          <fgColor indexed="64"/>
          <bgColor indexed="42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[&gt;0]General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[&gt;0]General;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[$-FC22]dd/mm/yyyy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Cyr"/>
        <scheme val="none"/>
      </font>
      <numFmt numFmtId="30" formatCode="@"/>
      <fill>
        <patternFill patternType="solid">
          <fgColor indexed="36"/>
          <bgColor indexed="36"/>
        </patternFill>
      </fill>
      <alignment horizontal="center" vertical="center" textRotation="0" wrapText="1" relativeIndent="0" justifyLastLine="0" shrinkToFit="0" readingOrder="0"/>
      <protection locked="0" hidden="0"/>
    </dxf>
  </dxfs>
  <tableStyles count="0" defaultTableStyle="TableStyleMedium2" defaultPivotStyle="PivotStyleLight16"/>
  <colors>
    <mruColors>
      <color rgb="FFFF7C80"/>
      <color rgb="FF777777"/>
      <color rgb="FFCCFF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4000000}" name="Вступ" displayName="Вступ" ref="A1:L4" totalsRowShown="0" headerRowDxfId="34" dataDxfId="33">
  <autoFilter ref="A1:L4" xr:uid="{00000000-0009-0000-0100-000018000000}"/>
  <tableColumns count="12">
    <tableColumn id="3" xr3:uid="{00000000-0010-0000-0400-000003000000}" name="№ з/п" dataDxfId="26">
      <calculatedColumnFormula>IF(Вступ[[#This Row],[ФИО]]&gt;0,A1+1,0)</calculatedColumnFormula>
    </tableColumn>
    <tableColumn id="1" xr3:uid="{2088DBE0-256B-43D6-ADFC-75653D5A64C5}" name="ФИО" dataDxfId="25">
      <calculatedColumnFormula>CONCATENATE(#REF!," ",#REF!," ",#REF!)</calculatedColumnFormula>
    </tableColumn>
    <tableColumn id="7" xr3:uid="{00000000-0010-0000-0400-000007000000}" name="Пол" dataDxfId="24"/>
    <tableColumn id="8" xr3:uid="{00000000-0010-0000-0400-000008000000}" name="Дата родження" dataDxfId="23"/>
    <tableColumn id="9" xr3:uid="{00000000-0010-0000-0400-000009000000}" name="Возраст" dataDxfId="22">
      <calculatedColumnFormula>IF($D2&lt;&gt;"",DATEDIF(Вступ!$D2,TODAY(),"Y"),"")</calculatedColumnFormula>
    </tableColumn>
    <tableColumn id="12" xr3:uid="{C5DD2160-C633-49FE-A361-F3C46B06E396}" name="Группа" dataDxfId="15"/>
    <tableColumn id="2" xr3:uid="{264E8380-AF4D-47A7-B7B6-032F160E1809}" name="Проживает в горной местности" dataDxfId="21">
      <calculatedColumnFormula>IF(OR($H2&lt;&gt;"",$I2&lt;&gt;"",$J2&lt;&gt;"",$K2&lt;&gt;"",$L2&lt;&gt;""),"да","нет")</calculatedColumnFormula>
    </tableColumn>
    <tableColumn id="4" xr3:uid="{7BD058C2-BA8E-4C37-8CF7-EEFEF2E0C739}" name="Тип документа" dataDxfId="20"/>
    <tableColumn id="5" xr3:uid="{BF5935F6-0F46-455E-85A7-00E3081FF2F1}" name="Серия документа" dataDxfId="19"/>
    <tableColumn id="6" xr3:uid="{F612F92C-6549-498F-963C-D353559798B1}" name="Номер документа" dataDxfId="18"/>
    <tableColumn id="10" xr3:uid="{DC28BE5F-41B4-498A-BBF0-38FCEEA40437}" name="Дата выдачи" dataDxfId="17"/>
    <tableColumn id="11" xr3:uid="{D9E273ED-122F-417A-9A79-6D057482B72D}" name="Кем выдан" dataDxfId="16"/>
  </tableColumns>
  <tableStyleInfo name="TableStyleMedium7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970E0E-C4B0-4CA8-AD1F-E73EE11FAEC9}" name="Список" displayName="Список" ref="A1:E4" headerRowDxfId="14" dataDxfId="32" totalsRowDxfId="13">
  <autoFilter ref="A1:E4" xr:uid="{00000000-0009-0000-0100-000016000000}"/>
  <tableColumns count="5">
    <tableColumn id="1" xr3:uid="{BCBDA87B-092D-43B2-8460-72030708818C}" name="№ з/п" totalsRowLabel="Итог" dataDxfId="12" totalsRowDxfId="31">
      <calculatedColumnFormula>IF(C2&lt;&gt;"",A1+1,"")</calculatedColumnFormula>
    </tableColumn>
    <tableColumn id="2" xr3:uid="{646029B8-7E9F-4116-814B-5D3E6619C62E}" name="Група" dataDxfId="11" totalsRowDxfId="30">
      <calculatedColumnFormula>INDEX(Вступ!A2:L4,MATCH($C2,Вступ!B2:B4,0),6)</calculatedColumnFormula>
    </tableColumn>
    <tableColumn id="3" xr3:uid="{63039813-197F-4ED1-9273-17BAD9F3EFA4}" name="ФИО" dataDxfId="10" totalsRowDxfId="29"/>
    <tableColumn id="4" xr3:uid="{D63234B3-BE7F-4182-B0AF-1E1B6CFB0001}" name="Дата родження" dataDxfId="9" totalsRowDxfId="28">
      <calculatedColumnFormula>INDEX(Вступ!A2:L4,MATCH($C2,Вступ!B2:B4,0),4)</calculatedColumnFormula>
    </tableColumn>
    <tableColumn id="5" xr3:uid="{BCE97870-24AF-4E2D-AC7B-D28A8EA1225F}" name="Документ (тип, серия, номер, видан)" dataDxfId="8" totalsRowDxfId="27">
      <calculatedColumnFormula>CONCATENATE(
INDEX(Вступ!A2:L4,MATCH($C2,Вступ!B2:B4,0),COLUMN(Вступ[Тип документа]))&amp;": ",
INDEX(Вступ!A2:L4,MATCH($C2,Вступ!B2:B4,0),COLUMN(Вступ[Серия документа]))&amp;CHAR(32),
"№"&amp;INDEX(Вступ!A2:L4,MATCH($C2,Вступ!B2:B4,0),COLUMN(Вступ[Номер документа]))&amp;" ",
"від"&amp;CHAR(160)&amp;TEXT(INDEX(Вступ!A2:L4,MATCH($C2,Вступ!B2:B4,0),COLUMN(Вступ[Дата выдачи])),"dd.mm.yyyy\ \р\."))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Default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">
    <tabColor rgb="FF7030A0"/>
    <outlinePr summaryBelow="0" summaryRight="0"/>
    <pageSetUpPr fitToPage="1"/>
  </sheetPr>
  <dimension ref="A1:L4"/>
  <sheetViews>
    <sheetView tabSelected="1" view="pageBreakPreview" zoomScale="130" zoomScaleNormal="70" zoomScaleSheetLayoutView="130" workbookViewId="0">
      <pane xSplit="2" ySplit="1" topLeftCell="D2" activePane="bottomRight" state="frozenSplit"/>
      <selection activeCell="B3" sqref="B3"/>
      <selection pane="topRight" sqref="A1:IV2"/>
      <selection pane="bottomLeft" activeCell="A2" sqref="A2"/>
      <selection pane="bottomRight" activeCell="G1" sqref="G1"/>
    </sheetView>
  </sheetViews>
  <sheetFormatPr defaultRowHeight="12.75" x14ac:dyDescent="0.2"/>
  <cols>
    <col min="1" max="1" width="8.42578125" style="3" customWidth="1"/>
    <col min="2" max="2" width="29.140625" style="3" bestFit="1" customWidth="1"/>
    <col min="3" max="3" width="9.140625" style="3"/>
    <col min="4" max="4" width="19.7109375" style="1" customWidth="1"/>
    <col min="5" max="5" width="13.140625" style="3" bestFit="1" customWidth="1"/>
    <col min="6" max="6" width="13.140625" style="3" customWidth="1"/>
    <col min="7" max="7" width="11.140625" style="1" customWidth="1"/>
    <col min="8" max="10" width="10.85546875" style="1" customWidth="1"/>
    <col min="11" max="11" width="9.85546875" style="1" customWidth="1"/>
    <col min="12" max="16384" width="9.140625" style="1"/>
  </cols>
  <sheetData>
    <row r="1" spans="1:12" s="2" customFormat="1" ht="38.25" x14ac:dyDescent="0.2">
      <c r="A1" s="19" t="s">
        <v>0</v>
      </c>
      <c r="B1" s="19" t="s">
        <v>6</v>
      </c>
      <c r="C1" s="4" t="s">
        <v>1</v>
      </c>
      <c r="D1" s="20" t="s">
        <v>2</v>
      </c>
      <c r="E1" s="5" t="s">
        <v>3</v>
      </c>
      <c r="F1" s="21" t="s">
        <v>24</v>
      </c>
      <c r="G1" s="17" t="s">
        <v>12</v>
      </c>
      <c r="H1" s="17" t="s">
        <v>13</v>
      </c>
      <c r="I1" s="17" t="s">
        <v>17</v>
      </c>
      <c r="J1" s="17" t="s">
        <v>16</v>
      </c>
      <c r="K1" s="17" t="s">
        <v>14</v>
      </c>
      <c r="L1" s="17" t="s">
        <v>15</v>
      </c>
    </row>
    <row r="2" spans="1:12" x14ac:dyDescent="0.2">
      <c r="A2" s="9">
        <v>1</v>
      </c>
      <c r="B2" s="9" t="s">
        <v>7</v>
      </c>
      <c r="C2" s="10" t="s">
        <v>4</v>
      </c>
      <c r="D2" s="6">
        <v>37931</v>
      </c>
      <c r="E2" s="7">
        <f ca="1">IF($D2&lt;&gt;"",DATEDIF(Вступ!$D2,TODAY(),"Y"),"")</f>
        <v>16</v>
      </c>
      <c r="F2" s="7" t="s">
        <v>25</v>
      </c>
      <c r="G2" s="8" t="str">
        <f>IF(OR($H2&lt;&gt;"",$I2&lt;&gt;"",$J2&lt;&gt;"",$K2&lt;&gt;"",$L2&lt;&gt;""),"да","нет")</f>
        <v>да</v>
      </c>
      <c r="H2" s="15" t="s">
        <v>18</v>
      </c>
      <c r="I2" s="8" t="s">
        <v>10</v>
      </c>
      <c r="J2" s="16">
        <v>123456</v>
      </c>
      <c r="K2" s="8">
        <v>43966</v>
      </c>
      <c r="L2" s="8" t="s">
        <v>11</v>
      </c>
    </row>
    <row r="3" spans="1:12" x14ac:dyDescent="0.2">
      <c r="A3" s="9">
        <f>IF(Вступ[[#This Row],[ФИО]]&gt;0,A2+1,0)</f>
        <v>2</v>
      </c>
      <c r="B3" s="9" t="s">
        <v>23</v>
      </c>
      <c r="C3" s="11" t="s">
        <v>5</v>
      </c>
      <c r="D3" s="12">
        <v>35330</v>
      </c>
      <c r="E3" s="7">
        <f ca="1">IF($D3&lt;&gt;"",DATEDIF(Вступ!$D3,TODAY(),"Y"),"")</f>
        <v>24</v>
      </c>
      <c r="F3" s="7" t="s">
        <v>26</v>
      </c>
      <c r="G3" s="8" t="str">
        <f>IF(OR($H3&lt;&gt;"",$I3&lt;&gt;"",$J3&lt;&gt;"",$K3&lt;&gt;"",$L3&lt;&gt;""),"да","нет")</f>
        <v>нет</v>
      </c>
      <c r="H3" s="15"/>
      <c r="I3" s="8"/>
      <c r="J3" s="8"/>
      <c r="K3" s="8"/>
      <c r="L3" s="8"/>
    </row>
    <row r="4" spans="1:12" x14ac:dyDescent="0.2">
      <c r="A4" s="9">
        <f>IF(Вступ[[#This Row],[ФИО]]&gt;0,A3+1,0)</f>
        <v>3</v>
      </c>
      <c r="B4" s="9" t="s">
        <v>20</v>
      </c>
      <c r="C4" s="10" t="s">
        <v>4</v>
      </c>
      <c r="D4" s="8">
        <v>39145</v>
      </c>
      <c r="E4" s="7">
        <f ca="1">IF($D4&lt;&gt;"",DATEDIF(Вступ!$D4,TODAY(),"Y"),"")</f>
        <v>13</v>
      </c>
      <c r="F4" s="7" t="s">
        <v>27</v>
      </c>
      <c r="G4" s="8" t="str">
        <f>IF(OR($H4&lt;&gt;"",$I4&lt;&gt;"",$J4&lt;&gt;"",$K4&lt;&gt;"",$L4&lt;&gt;""),"да","нет")</f>
        <v>да</v>
      </c>
      <c r="H4" s="15" t="s">
        <v>19</v>
      </c>
      <c r="I4" s="18" t="s">
        <v>21</v>
      </c>
      <c r="J4" s="18">
        <v>987654</v>
      </c>
      <c r="K4" s="8">
        <v>44026</v>
      </c>
      <c r="L4" s="18" t="s">
        <v>22</v>
      </c>
    </row>
  </sheetData>
  <sheetProtection formatColumns="0" formatRows="0" selectLockedCells="1" autoFilter="0"/>
  <dataConsolidate/>
  <phoneticPr fontId="1" type="noConversion"/>
  <conditionalFormatting sqref="K2:K4">
    <cfRule type="expression" priority="51">
      <formula>$A2="Є всі документи"</formula>
    </cfRule>
    <cfRule type="expression" dxfId="7" priority="52">
      <formula>$A2="Документів не вистачає"</formula>
    </cfRule>
    <cfRule type="expression" dxfId="6" priority="53">
      <formula>$A2="Забрав документи"</formula>
    </cfRule>
  </conditionalFormatting>
  <conditionalFormatting sqref="G2:L3">
    <cfRule type="expression" priority="4">
      <formula>$A2="Є всі документи"</formula>
    </cfRule>
    <cfRule type="expression" dxfId="5" priority="5">
      <formula>$A2="Документів не вистачає"</formula>
    </cfRule>
    <cfRule type="expression" dxfId="4" priority="6">
      <formula>$A2="Забрав документи"</formula>
    </cfRule>
  </conditionalFormatting>
  <conditionalFormatting sqref="H4">
    <cfRule type="expression" priority="1">
      <formula>$A4="Є всі документи"</formula>
    </cfRule>
    <cfRule type="expression" dxfId="3" priority="2">
      <formula>$A4="Документів не вистачає"</formula>
    </cfRule>
    <cfRule type="expression" dxfId="2" priority="3">
      <formula>$A4="Забрав документи"</formula>
    </cfRule>
  </conditionalFormatting>
  <conditionalFormatting sqref="A2:F4">
    <cfRule type="expression" priority="54">
      <formula>#REF!="Є всі документи"</formula>
    </cfRule>
    <cfRule type="expression" dxfId="1" priority="55">
      <formula>#REF!="Документів не вистачає"</formula>
    </cfRule>
    <cfRule type="expression" dxfId="0" priority="56">
      <formula>#REF!="Забрав документи"</formula>
    </cfRule>
  </conditionalFormatting>
  <printOptions gridLines="1"/>
  <pageMargins left="0" right="0" top="0" bottom="0" header="0" footer="0"/>
  <pageSetup paperSize="9" fitToWidth="6" fitToHeight="0" pageOrder="overThenDown" orientation="portrait" blackAndWhite="1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34C29-8502-4F49-9280-FDDF5A109025}">
  <dimension ref="A1:E4"/>
  <sheetViews>
    <sheetView view="pageBreakPreview" zoomScale="145" zoomScaleNormal="100" zoomScaleSheetLayoutView="145" workbookViewId="0">
      <selection activeCell="C10" sqref="C10"/>
    </sheetView>
  </sheetViews>
  <sheetFormatPr defaultRowHeight="14.25" x14ac:dyDescent="0.2"/>
  <cols>
    <col min="1" max="1" width="4.28515625" style="13" customWidth="1"/>
    <col min="2" max="2" width="6.85546875" style="13" customWidth="1"/>
    <col min="3" max="3" width="41.85546875" style="13" customWidth="1"/>
    <col min="4" max="4" width="10.28515625" style="14" customWidth="1"/>
    <col min="5" max="5" width="40.7109375" style="13" bestFit="1" customWidth="1"/>
    <col min="6" max="16384" width="9.140625" style="13"/>
  </cols>
  <sheetData>
    <row r="1" spans="1:5" ht="25.5" x14ac:dyDescent="0.2">
      <c r="A1" s="22" t="s">
        <v>0</v>
      </c>
      <c r="B1" s="22" t="s">
        <v>8</v>
      </c>
      <c r="C1" s="22" t="s">
        <v>6</v>
      </c>
      <c r="D1" s="22" t="s">
        <v>2</v>
      </c>
      <c r="E1" s="22" t="s">
        <v>9</v>
      </c>
    </row>
    <row r="2" spans="1:5" x14ac:dyDescent="0.2">
      <c r="A2" s="23">
        <v>1</v>
      </c>
      <c r="B2" s="24" t="e">
        <f>INDEX(Вступ!A2:L4,MATCH($C2,Вступ!B2:B4,0),6)</f>
        <v>#N/A</v>
      </c>
      <c r="C2" s="25"/>
      <c r="D2" s="24" t="e">
        <f>INDEX(Вступ!A2:L4,MATCH($C2,Вступ!B2:B4,0),4)</f>
        <v>#N/A</v>
      </c>
      <c r="E2" s="26" t="e">
        <f>CONCATENATE(
INDEX(Вступ!A2:L4,MATCH($C2,Вступ!B2:B4,0),COLUMN(Вступ[Тип документа]))&amp;": ",
INDEX(Вступ!A2:L4,MATCH($C2,Вступ!B2:B4,0),COLUMN(Вступ[Серия документа]))&amp;CHAR(32),
"№"&amp;INDEX(Вступ!A2:L4,MATCH($C2,Вступ!B2:B4,0),COLUMN(Вступ[Номер документа]))&amp;" ",
"від"&amp;CHAR(160)&amp;TEXT(INDEX(Вступ!A2:L4,MATCH($C2,Вступ!B2:B4,0),COLUMN(Вступ[Дата выдачи])),"dd.mm.yyyy\ \р\."))</f>
        <v>#N/A</v>
      </c>
    </row>
    <row r="3" spans="1:5" x14ac:dyDescent="0.2">
      <c r="A3" s="23" t="str">
        <f>IF(C3&lt;&gt;"",A2+1,"")</f>
        <v/>
      </c>
      <c r="B3" s="24" t="e">
        <f>INDEX(Вступ!A3:L5,MATCH($C3,Вступ!B3:B5,0),6)</f>
        <v>#N/A</v>
      </c>
      <c r="C3" s="25"/>
      <c r="D3" s="24" t="e">
        <f>INDEX(Вступ!A3:L5,MATCH($C3,Вступ!B3:B5,0),4)</f>
        <v>#N/A</v>
      </c>
      <c r="E3" s="27" t="e">
        <f>CONCATENATE(
INDEX(Вступ!A3:L5,MATCH($C3,Вступ!B3:B5,0),COLUMN(Вступ[Тип документа]))&amp;": ",
INDEX(Вступ!A3:L5,MATCH($C3,Вступ!B3:B5,0),COLUMN(Вступ[Серия документа]))&amp;CHAR(32),
"№"&amp;INDEX(Вступ!A3:L5,MATCH($C3,Вступ!B3:B5,0),COLUMN(Вступ[Номер документа]))&amp;" ",
"від"&amp;CHAR(160)&amp;TEXT(INDEX(Вступ!A3:L5,MATCH($C3,Вступ!B3:B5,0),COLUMN(Вступ[Дата выдачи])),"dd.mm.yyyy\ \р\."))</f>
        <v>#N/A</v>
      </c>
    </row>
    <row r="4" spans="1:5" x14ac:dyDescent="0.2">
      <c r="A4" s="23" t="str">
        <f t="shared" ref="A4" si="0">IF(C4&lt;&gt;"",A3+1,"")</f>
        <v/>
      </c>
      <c r="B4" s="24" t="e">
        <f>INDEX(Вступ!A4:L6,MATCH($C4,Вступ!B4:B6,0),6)</f>
        <v>#N/A</v>
      </c>
      <c r="C4" s="25"/>
      <c r="D4" s="24" t="e">
        <f>INDEX(Вступ!A4:L6,MATCH($C4,Вступ!B4:B6,0),4)</f>
        <v>#N/A</v>
      </c>
      <c r="E4" s="27" t="e">
        <f>CONCATENATE(
INDEX(Вступ!A4:L6,MATCH($C4,Вступ!B4:B6,0),COLUMN(Вступ[Тип документа]))&amp;": ",
INDEX(Вступ!A4:L6,MATCH($C4,Вступ!B4:B6,0),COLUMN(Вступ[Серия документа]))&amp;CHAR(32),
"№"&amp;INDEX(Вступ!A4:L6,MATCH($C4,Вступ!B4:B6,0),COLUMN(Вступ[Номер документа]))&amp;" ",
"від"&amp;CHAR(160)&amp;TEXT(INDEX(Вступ!A4:L6,MATCH($C4,Вступ!B4:B6,0),COLUMN(Вступ[Дата выдачи])),"dd.mm.yyyy\ \р\."))</f>
        <v>#N/A</v>
      </c>
    </row>
  </sheetData>
  <pageMargins left="0.98425196850393704" right="0.39370078740157483" top="0.59055118110236227" bottom="0.59055118110236227" header="0.31496062992125984" footer="0.31496062992125984"/>
  <pageSetup paperSize="9" orientation="portrait" blackAndWhite="1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Вступ</vt:lpstr>
      <vt:lpstr>Список</vt:lpstr>
      <vt:lpstr>Вступ!Область_печати</vt:lpstr>
      <vt:lpstr>Список!Область_печати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Юзер</dc:creator>
  <cp:lastModifiedBy>User</cp:lastModifiedBy>
  <cp:lastPrinted>2020-10-08T07:44:57Z</cp:lastPrinted>
  <dcterms:created xsi:type="dcterms:W3CDTF">2018-03-20T08:27:27Z</dcterms:created>
  <dcterms:modified xsi:type="dcterms:W3CDTF">2020-10-08T08:04:01Z</dcterms:modified>
</cp:coreProperties>
</file>