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nis6\Downloads\"/>
    </mc:Choice>
  </mc:AlternateContent>
  <bookViews>
    <workbookView xWindow="240" yWindow="90" windowWidth="16215" windowHeight="9225" activeTab="2"/>
  </bookViews>
  <sheets>
    <sheet name="Лист1" sheetId="1" r:id="rId1"/>
    <sheet name="Без периодов" sheetId="2" r:id="rId2"/>
    <sheet name="С периодами" sheetId="4" r:id="rId3"/>
    <sheet name="Лист3" sheetId="3" r:id="rId4"/>
  </sheets>
  <definedNames>
    <definedName name="_xlnm._FilterDatabase" localSheetId="1" hidden="1">'Без периодов'!$A$2:$A$7</definedName>
    <definedName name="_xlnm._FilterDatabase" localSheetId="0" hidden="1">Лист1!$A$3:$AV$15</definedName>
    <definedName name="_xlnm._FilterDatabase" localSheetId="2" hidden="1">'С периодами'!$A$5:$A$10</definedName>
  </definedNames>
  <calcPr calcId="162913"/>
</workbook>
</file>

<file path=xl/calcChain.xml><?xml version="1.0" encoding="utf-8"?>
<calcChain xmlns="http://schemas.openxmlformats.org/spreadsheetml/2006/main">
  <c r="C6" i="4" l="1"/>
  <c r="C7" i="4"/>
  <c r="C8" i="4"/>
  <c r="C9" i="4"/>
  <c r="C10" i="4"/>
  <c r="C5" i="4"/>
  <c r="B6" i="4"/>
  <c r="B7" i="4"/>
  <c r="B8" i="4"/>
  <c r="B9" i="4"/>
  <c r="B10" i="4"/>
  <c r="B5" i="4"/>
  <c r="H2" i="1"/>
  <c r="I2" i="1"/>
  <c r="J2" i="1" s="1"/>
  <c r="K2" i="1"/>
  <c r="L2" i="1" s="1"/>
  <c r="M2" i="1" s="1"/>
  <c r="N2" i="1"/>
  <c r="O2" i="1"/>
  <c r="P2" i="1"/>
  <c r="Q2" i="1"/>
  <c r="R2" i="1" s="1"/>
  <c r="S2" i="1"/>
  <c r="T2" i="1" s="1"/>
  <c r="U2" i="1" s="1"/>
  <c r="V2" i="1"/>
  <c r="W2" i="1"/>
  <c r="X2" i="1" s="1"/>
  <c r="Y2" i="1"/>
  <c r="Z2" i="1" s="1"/>
  <c r="AA2" i="1" s="1"/>
  <c r="AB2" i="1"/>
  <c r="AC2" i="1" s="1"/>
  <c r="AD2" i="1" s="1"/>
  <c r="AE2" i="1"/>
  <c r="AF2" i="1" s="1"/>
  <c r="AG2" i="1" s="1"/>
  <c r="AH2" i="1"/>
  <c r="AI2" i="1"/>
  <c r="AJ2" i="1" s="1"/>
  <c r="AK2" i="1"/>
  <c r="AL2" i="1" s="1"/>
  <c r="AM2" i="1" s="1"/>
  <c r="AN2" i="1"/>
  <c r="AO2" i="1" s="1"/>
  <c r="AP2" i="1" s="1"/>
  <c r="AQ2" i="1"/>
  <c r="AR2" i="1" s="1"/>
  <c r="AS2" i="1" s="1"/>
  <c r="AT2" i="1"/>
  <c r="AU2" i="1"/>
  <c r="AV2" i="1" s="1"/>
  <c r="D2" i="1"/>
  <c r="E2" i="1"/>
  <c r="F2" i="1" s="1"/>
  <c r="G2" i="1"/>
  <c r="C2" i="1"/>
  <c r="C3" i="2"/>
  <c r="C4" i="2"/>
  <c r="C5" i="2"/>
  <c r="C6" i="2"/>
  <c r="C7" i="2"/>
  <c r="C2" i="2"/>
  <c r="A1" i="1"/>
  <c r="B3" i="2"/>
  <c r="B4" i="2"/>
  <c r="B5" i="2"/>
  <c r="B6" i="2"/>
  <c r="B7" i="2"/>
  <c r="B2" i="2"/>
</calcChain>
</file>

<file path=xl/sharedStrings.xml><?xml version="1.0" encoding="utf-8"?>
<sst xmlns="http://schemas.openxmlformats.org/spreadsheetml/2006/main" count="94" uniqueCount="28">
  <si>
    <t>время</t>
  </si>
  <si>
    <t>?</t>
  </si>
  <si>
    <t>\неделя</t>
  </si>
  <si>
    <t>Контрагент\</t>
  </si>
  <si>
    <t>кол.позиций</t>
  </si>
  <si>
    <t>проблемы</t>
  </si>
  <si>
    <t>Resistor</t>
  </si>
  <si>
    <t>CAPACITOR</t>
  </si>
  <si>
    <t>BOM</t>
  </si>
  <si>
    <t>ELECTRICAL</t>
  </si>
  <si>
    <t>SMW</t>
  </si>
  <si>
    <t>Copper bar</t>
  </si>
  <si>
    <t>Категория</t>
  </si>
  <si>
    <t>Время</t>
  </si>
  <si>
    <t>поставщик 1</t>
  </si>
  <si>
    <t>поставщик 2</t>
  </si>
  <si>
    <t>поставщик 3</t>
  </si>
  <si>
    <t>поставщик 4</t>
  </si>
  <si>
    <t>поставщик 5</t>
  </si>
  <si>
    <t>поставщик 6</t>
  </si>
  <si>
    <t>поставщик 7</t>
  </si>
  <si>
    <t>поставщик 8</t>
  </si>
  <si>
    <t>поставщик 9</t>
  </si>
  <si>
    <t>поставщик 10</t>
  </si>
  <si>
    <t>поставщик 11</t>
  </si>
  <si>
    <t>поставщик 12</t>
  </si>
  <si>
    <t>Период от:</t>
  </si>
  <si>
    <t>Период до: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</si>
</sst>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59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indexed="59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thin">
        <color theme="5" tint="-0.249977111117893"/>
      </top>
      <bottom/>
      <diagonal/>
    </border>
    <border>
      <left style="thin">
        <color theme="5" tint="-0.249977111117893"/>
      </left>
      <right style="thin">
        <color theme="5" tint="-0.249977111117893"/>
      </right>
      <top/>
      <bottom style="thin">
        <color theme="5" tint="-0.249977111117893"/>
      </bottom>
      <diagonal/>
    </border>
    <border>
      <left style="medium">
        <color theme="5" tint="-0.249977111117893"/>
      </left>
      <right style="thin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thin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/>
      <right style="thin">
        <color theme="5" tint="-0.249977111117893"/>
      </right>
      <top style="medium">
        <color theme="5" tint="-0.249977111117893"/>
      </top>
      <bottom style="medium">
        <color theme="5" tint="-0.249977111117893"/>
      </bottom>
      <diagonal/>
    </border>
    <border>
      <left style="medium">
        <color theme="5" tint="-0.249977111117893"/>
      </left>
      <right style="medium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medium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 style="thin">
        <color theme="5" tint="-0.249977111117893"/>
      </bottom>
      <diagonal/>
    </border>
    <border>
      <left style="medium">
        <color theme="5" tint="-0.249977111117893"/>
      </left>
      <right style="thin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 style="medium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 style="thin">
        <color theme="5" tint="-0.249977111117893"/>
      </left>
      <right/>
      <top style="thin">
        <color theme="5" tint="-0.249977111117893"/>
      </top>
      <bottom style="medium">
        <color theme="5" tint="-0.249977111117893"/>
      </bottom>
      <diagonal/>
    </border>
    <border>
      <left/>
      <right style="thin">
        <color theme="5" tint="-0.249977111117893"/>
      </right>
      <top style="thin">
        <color theme="5" tint="-0.249977111117893"/>
      </top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7" fillId="0" borderId="2" xfId="0" applyFont="1" applyBorder="1"/>
    <xf numFmtId="0" fontId="0" fillId="0" borderId="2" xfId="0" applyBorder="1"/>
    <xf numFmtId="0" fontId="6" fillId="2" borderId="2" xfId="1" applyNumberFormat="1" applyFont="1" applyFill="1" applyBorder="1" applyAlignment="1">
      <alignment horizontal="center" vertical="center"/>
    </xf>
    <xf numFmtId="46" fontId="6" fillId="4" borderId="2" xfId="1" applyNumberFormat="1" applyFont="1" applyFill="1" applyBorder="1" applyAlignment="1">
      <alignment horizontal="center" vertical="center"/>
    </xf>
    <xf numFmtId="20" fontId="6" fillId="2" borderId="2" xfId="1" applyNumberFormat="1" applyFont="1" applyFill="1" applyBorder="1" applyAlignment="1">
      <alignment horizontal="center" vertical="center"/>
    </xf>
    <xf numFmtId="0" fontId="6" fillId="3" borderId="2" xfId="1" applyNumberFormat="1" applyFont="1" applyFill="1" applyBorder="1" applyAlignment="1">
      <alignment horizontal="center" vertical="center"/>
    </xf>
    <xf numFmtId="46" fontId="0" fillId="4" borderId="2" xfId="0" applyNumberFormat="1" applyFill="1" applyBorder="1"/>
    <xf numFmtId="0" fontId="4" fillId="0" borderId="2" xfId="0" applyFont="1" applyBorder="1" applyAlignment="1">
      <alignment horizontal="center" vertical="center"/>
    </xf>
    <xf numFmtId="46" fontId="4" fillId="4" borderId="2" xfId="0" applyNumberFormat="1" applyFont="1" applyFill="1" applyBorder="1" applyAlignment="1">
      <alignment horizontal="center" vertical="center"/>
    </xf>
    <xf numFmtId="20" fontId="6" fillId="3" borderId="2" xfId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4" xfId="0" applyBorder="1"/>
    <xf numFmtId="0" fontId="2" fillId="2" borderId="5" xfId="1" applyNumberFormat="1" applyFont="1" applyFill="1" applyBorder="1" applyAlignment="1">
      <alignment horizontal="right" vertical="top"/>
    </xf>
    <xf numFmtId="0" fontId="7" fillId="0" borderId="6" xfId="0" applyFont="1" applyBorder="1"/>
    <xf numFmtId="0" fontId="0" fillId="0" borderId="6" xfId="0" applyBorder="1"/>
    <xf numFmtId="0" fontId="5" fillId="2" borderId="8" xfId="1" applyNumberFormat="1" applyFont="1" applyFill="1" applyBorder="1" applyAlignment="1">
      <alignment horizontal="center" vertical="center" wrapText="1"/>
    </xf>
    <xf numFmtId="46" fontId="5" fillId="4" borderId="8" xfId="1" applyNumberFormat="1" applyFont="1" applyFill="1" applyBorder="1" applyAlignment="1">
      <alignment horizontal="center" vertical="center"/>
    </xf>
    <xf numFmtId="0" fontId="5" fillId="3" borderId="8" xfId="1" applyNumberFormat="1" applyFont="1" applyFill="1" applyBorder="1" applyAlignment="1">
      <alignment horizontal="center" vertical="center" wrapText="1"/>
    </xf>
    <xf numFmtId="0" fontId="5" fillId="3" borderId="8" xfId="1" applyNumberFormat="1" applyFont="1" applyFill="1" applyBorder="1" applyAlignment="1">
      <alignment horizontal="center" vertical="center"/>
    </xf>
    <xf numFmtId="0" fontId="5" fillId="3" borderId="9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11" xfId="0" applyFont="1" applyBorder="1"/>
    <xf numFmtId="0" fontId="7" fillId="0" borderId="12" xfId="0" applyFont="1" applyBorder="1"/>
    <xf numFmtId="0" fontId="5" fillId="2" borderId="10" xfId="1" applyNumberFormat="1" applyFont="1" applyFill="1" applyBorder="1" applyAlignment="1">
      <alignment horizontal="center" vertical="center" wrapText="1"/>
    </xf>
    <xf numFmtId="0" fontId="6" fillId="2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/>
    </xf>
    <xf numFmtId="0" fontId="3" fillId="2" borderId="11" xfId="1" applyNumberFormat="1" applyFont="1" applyFill="1" applyBorder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46" fontId="4" fillId="4" borderId="6" xfId="0" applyNumberFormat="1" applyFont="1" applyFill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 wrapText="1"/>
    </xf>
    <xf numFmtId="46" fontId="5" fillId="4" borderId="9" xfId="1" applyNumberFormat="1" applyFont="1" applyFill="1" applyBorder="1" applyAlignment="1">
      <alignment horizontal="center" vertical="center"/>
    </xf>
    <xf numFmtId="0" fontId="6" fillId="2" borderId="13" xfId="1" applyNumberFormat="1" applyFont="1" applyFill="1" applyBorder="1" applyAlignment="1">
      <alignment horizontal="center" vertical="center"/>
    </xf>
    <xf numFmtId="46" fontId="6" fillId="4" borderId="14" xfId="1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6" fontId="4" fillId="4" borderId="14" xfId="0" applyNumberFormat="1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6" fontId="4" fillId="4" borderId="16" xfId="0" applyNumberFormat="1" applyFont="1" applyFill="1" applyBorder="1" applyAlignment="1">
      <alignment horizontal="center" vertical="center"/>
    </xf>
    <xf numFmtId="0" fontId="5" fillId="3" borderId="5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46" fontId="7" fillId="0" borderId="5" xfId="0" applyNumberFormat="1" applyFont="1" applyBorder="1"/>
    <xf numFmtId="46" fontId="0" fillId="0" borderId="1" xfId="0" applyNumberFormat="1" applyBorder="1"/>
    <xf numFmtId="0" fontId="5" fillId="2" borderId="17" xfId="1" applyNumberFormat="1" applyFont="1" applyFill="1" applyBorder="1" applyAlignment="1">
      <alignment horizontal="center" vertical="center"/>
    </xf>
    <xf numFmtId="0" fontId="5" fillId="2" borderId="18" xfId="1" applyNumberFormat="1" applyFont="1" applyFill="1" applyBorder="1" applyAlignment="1">
      <alignment horizontal="center" vertical="center"/>
    </xf>
    <xf numFmtId="46" fontId="7" fillId="0" borderId="0" xfId="0" applyNumberFormat="1" applyFont="1" applyBorder="1"/>
    <xf numFmtId="0" fontId="2" fillId="2" borderId="0" xfId="1" applyNumberFormat="1" applyFont="1" applyFill="1" applyBorder="1" applyAlignment="1">
      <alignment horizontal="right" vertical="top"/>
    </xf>
    <xf numFmtId="0" fontId="5" fillId="2" borderId="19" xfId="1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W16"/>
  <sheetViews>
    <sheetView zoomScale="85" zoomScaleNormal="85" workbookViewId="0">
      <pane xSplit="2" ySplit="3" topLeftCell="C4" activePane="bottomRight" state="frozen"/>
      <selection pane="topRight" activeCell="B1" sqref="B1"/>
      <selection pane="bottomLeft" activeCell="A3" sqref="A3"/>
      <selection pane="bottomRight" activeCell="G2" sqref="G2:AV2"/>
    </sheetView>
  </sheetViews>
  <sheetFormatPr defaultRowHeight="15" x14ac:dyDescent="0.25"/>
  <cols>
    <col min="1" max="1" width="15.28515625" style="2" customWidth="1"/>
    <col min="2" max="2" width="43.140625" style="3" customWidth="1"/>
    <col min="3" max="3" width="6.28515625" style="9" customWidth="1"/>
    <col min="4" max="4" width="12.7109375" style="10" customWidth="1"/>
    <col min="5" max="5" width="6.28515625" style="9" customWidth="1"/>
    <col min="6" max="6" width="12.7109375" style="10" customWidth="1"/>
    <col min="7" max="7" width="6.28515625" style="9" customWidth="1"/>
    <col min="8" max="8" width="12.7109375" style="10" customWidth="1"/>
    <col min="9" max="9" width="6.28515625" style="9" customWidth="1"/>
    <col min="10" max="10" width="12.7109375" style="10" customWidth="1"/>
    <col min="11" max="11" width="6.28515625" style="9" customWidth="1"/>
    <col min="12" max="12" width="12.7109375" style="10" customWidth="1"/>
    <col min="13" max="13" width="6.5703125" style="9" customWidth="1"/>
    <col min="14" max="14" width="6.28515625" style="9" customWidth="1"/>
    <col min="15" max="15" width="12.7109375" style="10" customWidth="1"/>
    <col min="16" max="16" width="6.28515625" style="12" customWidth="1"/>
    <col min="17" max="17" width="12.7109375" style="10" customWidth="1"/>
    <col min="18" max="19" width="6.28515625" style="12" customWidth="1"/>
    <col min="20" max="20" width="12.7109375" style="10" customWidth="1"/>
    <col min="21" max="22" width="6.28515625" style="12" customWidth="1"/>
    <col min="23" max="23" width="12.7109375" style="10" customWidth="1"/>
    <col min="24" max="25" width="6.28515625" style="12" customWidth="1"/>
    <col min="26" max="26" width="12.7109375" style="10" customWidth="1"/>
    <col min="27" max="27" width="6.28515625" style="12" customWidth="1"/>
    <col min="28" max="28" width="6.140625" style="12" customWidth="1"/>
    <col min="29" max="29" width="12.7109375" style="10" customWidth="1"/>
    <col min="30" max="30" width="6.140625" style="12" customWidth="1"/>
    <col min="31" max="31" width="6.140625" style="3" customWidth="1"/>
    <col min="32" max="32" width="12.7109375" style="8" customWidth="1"/>
    <col min="33" max="34" width="6.140625" style="3" customWidth="1"/>
    <col min="35" max="35" width="12.7109375" style="8" customWidth="1"/>
    <col min="36" max="37" width="6.140625" style="3" customWidth="1"/>
    <col min="38" max="38" width="12.7109375" style="8" customWidth="1"/>
    <col min="39" max="40" width="6.140625" style="3" customWidth="1"/>
    <col min="41" max="41" width="12.7109375" style="8" customWidth="1"/>
    <col min="42" max="43" width="6.140625" style="3" customWidth="1"/>
    <col min="44" max="44" width="12.7109375" style="8" customWidth="1"/>
    <col min="45" max="46" width="6.140625" style="3" customWidth="1"/>
    <col min="47" max="47" width="12.7109375" style="8" customWidth="1"/>
    <col min="48" max="48" width="6.140625" style="3" customWidth="1"/>
    <col min="49" max="16384" width="9.140625" style="3"/>
  </cols>
  <sheetData>
    <row r="1" spans="1:49" ht="15.75" thickBot="1" x14ac:dyDescent="0.3">
      <c r="A1" s="42">
        <f>D8+F8+H8+J8+L8+Q8</f>
        <v>0.83958333333333335</v>
      </c>
      <c r="B1" s="14" t="s">
        <v>2</v>
      </c>
      <c r="C1" s="44">
        <v>4</v>
      </c>
      <c r="D1" s="45"/>
      <c r="E1" s="41">
        <v>11</v>
      </c>
      <c r="F1" s="41"/>
      <c r="G1" s="41">
        <v>22</v>
      </c>
      <c r="H1" s="41"/>
      <c r="I1" s="41">
        <v>25</v>
      </c>
      <c r="J1" s="41"/>
      <c r="K1" s="41">
        <v>27</v>
      </c>
      <c r="L1" s="41"/>
      <c r="M1" s="41"/>
      <c r="N1" s="41">
        <v>28</v>
      </c>
      <c r="O1" s="41"/>
      <c r="P1" s="40">
        <v>33</v>
      </c>
      <c r="Q1" s="40"/>
      <c r="R1" s="40"/>
      <c r="S1" s="40">
        <v>35</v>
      </c>
      <c r="T1" s="40"/>
      <c r="U1" s="40"/>
      <c r="V1" s="40">
        <v>36</v>
      </c>
      <c r="W1" s="40"/>
      <c r="X1" s="40"/>
      <c r="Y1" s="40">
        <v>37</v>
      </c>
      <c r="Z1" s="40"/>
      <c r="AA1" s="40"/>
      <c r="AB1" s="40">
        <v>38</v>
      </c>
      <c r="AC1" s="40"/>
      <c r="AD1" s="40"/>
      <c r="AE1" s="40">
        <v>39</v>
      </c>
      <c r="AF1" s="40"/>
      <c r="AG1" s="40"/>
      <c r="AH1" s="40">
        <v>40</v>
      </c>
      <c r="AI1" s="40"/>
      <c r="AJ1" s="40"/>
      <c r="AK1" s="40">
        <v>41</v>
      </c>
      <c r="AL1" s="40"/>
      <c r="AM1" s="40"/>
      <c r="AN1" s="40">
        <v>42</v>
      </c>
      <c r="AO1" s="40"/>
      <c r="AP1" s="40"/>
      <c r="AQ1" s="40">
        <v>43</v>
      </c>
      <c r="AR1" s="40"/>
      <c r="AS1" s="40"/>
      <c r="AT1" s="40">
        <v>44</v>
      </c>
      <c r="AU1" s="40"/>
      <c r="AV1" s="40"/>
    </row>
    <row r="2" spans="1:49" ht="15.75" thickBot="1" x14ac:dyDescent="0.3">
      <c r="A2" s="46"/>
      <c r="B2" s="47"/>
      <c r="C2" s="48">
        <f>IF(C1&lt;&gt;"",C1,B2)</f>
        <v>4</v>
      </c>
      <c r="D2" s="48">
        <f t="shared" ref="D2:G2" si="0">IF(D1&lt;&gt;"",D1,C2)</f>
        <v>4</v>
      </c>
      <c r="E2" s="48">
        <f t="shared" si="0"/>
        <v>11</v>
      </c>
      <c r="F2" s="48">
        <f t="shared" si="0"/>
        <v>11</v>
      </c>
      <c r="G2" s="48">
        <f t="shared" si="0"/>
        <v>22</v>
      </c>
      <c r="H2" s="48">
        <f t="shared" ref="H2" si="1">IF(H1&lt;&gt;"",H1,G2)</f>
        <v>22</v>
      </c>
      <c r="I2" s="48">
        <f t="shared" ref="I2" si="2">IF(I1&lt;&gt;"",I1,H2)</f>
        <v>25</v>
      </c>
      <c r="J2" s="48">
        <f t="shared" ref="J2" si="3">IF(J1&lt;&gt;"",J1,I2)</f>
        <v>25</v>
      </c>
      <c r="K2" s="48">
        <f t="shared" ref="K2" si="4">IF(K1&lt;&gt;"",K1,J2)</f>
        <v>27</v>
      </c>
      <c r="L2" s="48">
        <f t="shared" ref="L2" si="5">IF(L1&lt;&gt;"",L1,K2)</f>
        <v>27</v>
      </c>
      <c r="M2" s="48">
        <f t="shared" ref="M2" si="6">IF(M1&lt;&gt;"",M1,L2)</f>
        <v>27</v>
      </c>
      <c r="N2" s="48">
        <f t="shared" ref="N2" si="7">IF(N1&lt;&gt;"",N1,M2)</f>
        <v>28</v>
      </c>
      <c r="O2" s="48">
        <f t="shared" ref="O2" si="8">IF(O1&lt;&gt;"",O1,N2)</f>
        <v>28</v>
      </c>
      <c r="P2" s="48">
        <f t="shared" ref="P2" si="9">IF(P1&lt;&gt;"",P1,O2)</f>
        <v>33</v>
      </c>
      <c r="Q2" s="48">
        <f t="shared" ref="Q2" si="10">IF(Q1&lt;&gt;"",Q1,P2)</f>
        <v>33</v>
      </c>
      <c r="R2" s="48">
        <f t="shared" ref="R2" si="11">IF(R1&lt;&gt;"",R1,Q2)</f>
        <v>33</v>
      </c>
      <c r="S2" s="48">
        <f t="shared" ref="S2" si="12">IF(S1&lt;&gt;"",S1,R2)</f>
        <v>35</v>
      </c>
      <c r="T2" s="48">
        <f t="shared" ref="T2" si="13">IF(T1&lt;&gt;"",T1,S2)</f>
        <v>35</v>
      </c>
      <c r="U2" s="48">
        <f t="shared" ref="U2" si="14">IF(U1&lt;&gt;"",U1,T2)</f>
        <v>35</v>
      </c>
      <c r="V2" s="48">
        <f t="shared" ref="V2" si="15">IF(V1&lt;&gt;"",V1,U2)</f>
        <v>36</v>
      </c>
      <c r="W2" s="48">
        <f t="shared" ref="W2" si="16">IF(W1&lt;&gt;"",W1,V2)</f>
        <v>36</v>
      </c>
      <c r="X2" s="48">
        <f t="shared" ref="X2" si="17">IF(X1&lt;&gt;"",X1,W2)</f>
        <v>36</v>
      </c>
      <c r="Y2" s="48">
        <f t="shared" ref="Y2" si="18">IF(Y1&lt;&gt;"",Y1,X2)</f>
        <v>37</v>
      </c>
      <c r="Z2" s="48">
        <f t="shared" ref="Z2" si="19">IF(Z1&lt;&gt;"",Z1,Y2)</f>
        <v>37</v>
      </c>
      <c r="AA2" s="48">
        <f t="shared" ref="AA2" si="20">IF(AA1&lt;&gt;"",AA1,Z2)</f>
        <v>37</v>
      </c>
      <c r="AB2" s="48">
        <f t="shared" ref="AB2" si="21">IF(AB1&lt;&gt;"",AB1,AA2)</f>
        <v>38</v>
      </c>
      <c r="AC2" s="48">
        <f t="shared" ref="AC2" si="22">IF(AC1&lt;&gt;"",AC1,AB2)</f>
        <v>38</v>
      </c>
      <c r="AD2" s="48">
        <f t="shared" ref="AD2" si="23">IF(AD1&lt;&gt;"",AD1,AC2)</f>
        <v>38</v>
      </c>
      <c r="AE2" s="48">
        <f t="shared" ref="AE2" si="24">IF(AE1&lt;&gt;"",AE1,AD2)</f>
        <v>39</v>
      </c>
      <c r="AF2" s="48">
        <f t="shared" ref="AF2" si="25">IF(AF1&lt;&gt;"",AF1,AE2)</f>
        <v>39</v>
      </c>
      <c r="AG2" s="48">
        <f t="shared" ref="AG2" si="26">IF(AG1&lt;&gt;"",AG1,AF2)</f>
        <v>39</v>
      </c>
      <c r="AH2" s="48">
        <f t="shared" ref="AH2" si="27">IF(AH1&lt;&gt;"",AH1,AG2)</f>
        <v>40</v>
      </c>
      <c r="AI2" s="48">
        <f t="shared" ref="AI2" si="28">IF(AI1&lt;&gt;"",AI1,AH2)</f>
        <v>40</v>
      </c>
      <c r="AJ2" s="48">
        <f t="shared" ref="AJ2" si="29">IF(AJ1&lt;&gt;"",AJ1,AI2)</f>
        <v>40</v>
      </c>
      <c r="AK2" s="48">
        <f t="shared" ref="AK2" si="30">IF(AK1&lt;&gt;"",AK1,AJ2)</f>
        <v>41</v>
      </c>
      <c r="AL2" s="48">
        <f t="shared" ref="AL2" si="31">IF(AL1&lt;&gt;"",AL1,AK2)</f>
        <v>41</v>
      </c>
      <c r="AM2" s="48">
        <f t="shared" ref="AM2" si="32">IF(AM1&lt;&gt;"",AM1,AL2)</f>
        <v>41</v>
      </c>
      <c r="AN2" s="48">
        <f t="shared" ref="AN2" si="33">IF(AN1&lt;&gt;"",AN1,AM2)</f>
        <v>42</v>
      </c>
      <c r="AO2" s="48">
        <f t="shared" ref="AO2" si="34">IF(AO1&lt;&gt;"",AO1,AN2)</f>
        <v>42</v>
      </c>
      <c r="AP2" s="48">
        <f t="shared" ref="AP2" si="35">IF(AP1&lt;&gt;"",AP1,AO2)</f>
        <v>42</v>
      </c>
      <c r="AQ2" s="48">
        <f t="shared" ref="AQ2" si="36">IF(AQ1&lt;&gt;"",AQ1,AP2)</f>
        <v>43</v>
      </c>
      <c r="AR2" s="48">
        <f t="shared" ref="AR2" si="37">IF(AR1&lt;&gt;"",AR1,AQ2)</f>
        <v>43</v>
      </c>
      <c r="AS2" s="48">
        <f t="shared" ref="AS2" si="38">IF(AS1&lt;&gt;"",AS1,AR2)</f>
        <v>43</v>
      </c>
      <c r="AT2" s="48">
        <f t="shared" ref="AT2" si="39">IF(AT1&lt;&gt;"",AT1,AS2)</f>
        <v>44</v>
      </c>
      <c r="AU2" s="48">
        <f t="shared" ref="AU2" si="40">IF(AU1&lt;&gt;"",AU1,AT2)</f>
        <v>44</v>
      </c>
      <c r="AV2" s="48">
        <f t="shared" ref="AV2" si="41">IF(AV1&lt;&gt;"",AV1,AU2)</f>
        <v>44</v>
      </c>
      <c r="AW2" s="13"/>
    </row>
    <row r="3" spans="1:49" ht="27.95" customHeight="1" thickBot="1" x14ac:dyDescent="0.3">
      <c r="A3" s="22" t="s">
        <v>12</v>
      </c>
      <c r="B3" s="28" t="s">
        <v>3</v>
      </c>
      <c r="C3" s="32" t="s">
        <v>4</v>
      </c>
      <c r="D3" s="33" t="s">
        <v>0</v>
      </c>
      <c r="E3" s="32" t="s">
        <v>4</v>
      </c>
      <c r="F3" s="33" t="s">
        <v>0</v>
      </c>
      <c r="G3" s="25" t="s">
        <v>4</v>
      </c>
      <c r="H3" s="18" t="s">
        <v>0</v>
      </c>
      <c r="I3" s="17" t="s">
        <v>4</v>
      </c>
      <c r="J3" s="18" t="s">
        <v>0</v>
      </c>
      <c r="K3" s="17" t="s">
        <v>4</v>
      </c>
      <c r="L3" s="18" t="s">
        <v>0</v>
      </c>
      <c r="M3" s="17" t="s">
        <v>5</v>
      </c>
      <c r="N3" s="17" t="s">
        <v>4</v>
      </c>
      <c r="O3" s="18" t="s">
        <v>0</v>
      </c>
      <c r="P3" s="19" t="s">
        <v>4</v>
      </c>
      <c r="Q3" s="18" t="s">
        <v>0</v>
      </c>
      <c r="R3" s="20" t="s">
        <v>5</v>
      </c>
      <c r="S3" s="19" t="s">
        <v>4</v>
      </c>
      <c r="T3" s="18" t="s">
        <v>0</v>
      </c>
      <c r="U3" s="20" t="s">
        <v>5</v>
      </c>
      <c r="V3" s="19" t="s">
        <v>4</v>
      </c>
      <c r="W3" s="18" t="s">
        <v>0</v>
      </c>
      <c r="X3" s="20" t="s">
        <v>5</v>
      </c>
      <c r="Y3" s="19" t="s">
        <v>4</v>
      </c>
      <c r="Z3" s="18" t="s">
        <v>0</v>
      </c>
      <c r="AA3" s="20" t="s">
        <v>5</v>
      </c>
      <c r="AB3" s="19" t="s">
        <v>4</v>
      </c>
      <c r="AC3" s="18" t="s">
        <v>0</v>
      </c>
      <c r="AD3" s="20" t="s">
        <v>5</v>
      </c>
      <c r="AE3" s="19" t="s">
        <v>4</v>
      </c>
      <c r="AF3" s="18" t="s">
        <v>0</v>
      </c>
      <c r="AG3" s="20" t="s">
        <v>5</v>
      </c>
      <c r="AH3" s="19" t="s">
        <v>4</v>
      </c>
      <c r="AI3" s="18" t="s">
        <v>0</v>
      </c>
      <c r="AJ3" s="20" t="s">
        <v>5</v>
      </c>
      <c r="AK3" s="19" t="s">
        <v>4</v>
      </c>
      <c r="AL3" s="18" t="s">
        <v>0</v>
      </c>
      <c r="AM3" s="20" t="s">
        <v>5</v>
      </c>
      <c r="AN3" s="19" t="s">
        <v>4</v>
      </c>
      <c r="AO3" s="18" t="s">
        <v>0</v>
      </c>
      <c r="AP3" s="20" t="s">
        <v>5</v>
      </c>
      <c r="AQ3" s="19" t="s">
        <v>4</v>
      </c>
      <c r="AR3" s="18" t="s">
        <v>0</v>
      </c>
      <c r="AS3" s="20" t="s">
        <v>5</v>
      </c>
      <c r="AT3" s="19" t="s">
        <v>4</v>
      </c>
      <c r="AU3" s="18" t="s">
        <v>0</v>
      </c>
      <c r="AV3" s="21" t="s">
        <v>5</v>
      </c>
      <c r="AW3" s="13"/>
    </row>
    <row r="4" spans="1:49" x14ac:dyDescent="0.25">
      <c r="A4" s="23" t="s">
        <v>6</v>
      </c>
      <c r="B4" s="29" t="s">
        <v>14</v>
      </c>
      <c r="C4" s="34">
        <v>7</v>
      </c>
      <c r="D4" s="35">
        <v>0.19444444444444445</v>
      </c>
      <c r="E4" s="34"/>
      <c r="F4" s="35"/>
      <c r="G4" s="26"/>
      <c r="H4" s="5"/>
      <c r="I4" s="4"/>
      <c r="J4" s="5"/>
      <c r="K4" s="4"/>
      <c r="L4" s="5"/>
      <c r="M4" s="4"/>
      <c r="N4" s="4"/>
      <c r="O4" s="5"/>
      <c r="P4" s="7"/>
      <c r="Q4" s="5"/>
      <c r="R4" s="7"/>
      <c r="S4" s="7"/>
      <c r="T4" s="5"/>
      <c r="U4" s="7"/>
      <c r="V4" s="7"/>
      <c r="W4" s="5"/>
      <c r="X4" s="7"/>
      <c r="Y4" s="7"/>
      <c r="Z4" s="5"/>
      <c r="AA4" s="7"/>
      <c r="AB4" s="7"/>
      <c r="AC4" s="5"/>
      <c r="AD4" s="7"/>
    </row>
    <row r="5" spans="1:49" x14ac:dyDescent="0.25">
      <c r="A5" s="23" t="s">
        <v>8</v>
      </c>
      <c r="B5" s="29" t="s">
        <v>15</v>
      </c>
      <c r="C5" s="34">
        <v>1</v>
      </c>
      <c r="D5" s="35" t="s">
        <v>1</v>
      </c>
      <c r="E5" s="34">
        <v>1</v>
      </c>
      <c r="F5" s="35">
        <v>2.7777777777777779E-3</v>
      </c>
      <c r="G5" s="26"/>
      <c r="H5" s="5"/>
      <c r="I5" s="4"/>
      <c r="J5" s="5"/>
      <c r="K5" s="4"/>
      <c r="L5" s="5"/>
      <c r="M5" s="4"/>
      <c r="N5" s="4"/>
      <c r="O5" s="5"/>
      <c r="P5" s="7"/>
      <c r="Q5" s="5"/>
      <c r="R5" s="7"/>
      <c r="S5" s="7"/>
      <c r="T5" s="5"/>
      <c r="U5" s="7"/>
      <c r="V5" s="7"/>
      <c r="W5" s="5"/>
      <c r="X5" s="7"/>
      <c r="Y5" s="7"/>
      <c r="Z5" s="5"/>
      <c r="AA5" s="7"/>
      <c r="AB5" s="7"/>
      <c r="AC5" s="5"/>
      <c r="AD5" s="7"/>
    </row>
    <row r="6" spans="1:49" x14ac:dyDescent="0.25">
      <c r="A6" s="23" t="s">
        <v>9</v>
      </c>
      <c r="B6" s="29" t="s">
        <v>16</v>
      </c>
      <c r="C6" s="34">
        <v>1</v>
      </c>
      <c r="D6" s="35">
        <v>1.0416666666666666E-2</v>
      </c>
      <c r="E6" s="34">
        <v>1</v>
      </c>
      <c r="F6" s="35">
        <v>6.2499999999999995E-3</v>
      </c>
      <c r="G6" s="26"/>
      <c r="H6" s="5"/>
      <c r="I6" s="4"/>
      <c r="J6" s="5"/>
      <c r="K6" s="4"/>
      <c r="L6" s="5"/>
      <c r="M6" s="4"/>
      <c r="N6" s="4"/>
      <c r="O6" s="5"/>
      <c r="P6" s="7"/>
      <c r="Q6" s="5"/>
      <c r="R6" s="7"/>
      <c r="S6" s="7"/>
      <c r="T6" s="5"/>
      <c r="U6" s="7"/>
      <c r="V6" s="7"/>
      <c r="W6" s="5"/>
      <c r="X6" s="7"/>
      <c r="Y6" s="7"/>
      <c r="Z6" s="5"/>
      <c r="AA6" s="7"/>
      <c r="AB6" s="7"/>
      <c r="AC6" s="8"/>
      <c r="AD6" s="7"/>
    </row>
    <row r="7" spans="1:49" x14ac:dyDescent="0.25">
      <c r="A7" s="23" t="s">
        <v>9</v>
      </c>
      <c r="B7" s="29" t="s">
        <v>17</v>
      </c>
      <c r="C7" s="34">
        <v>1</v>
      </c>
      <c r="D7" s="35">
        <v>1.1805555555555555E-2</v>
      </c>
      <c r="E7" s="34"/>
      <c r="F7" s="35"/>
      <c r="G7" s="26"/>
      <c r="H7" s="5"/>
      <c r="I7" s="4"/>
      <c r="J7" s="5"/>
      <c r="K7" s="4"/>
      <c r="L7" s="5"/>
      <c r="M7" s="4"/>
      <c r="N7" s="4"/>
      <c r="O7" s="5"/>
      <c r="P7" s="7"/>
      <c r="Q7" s="5"/>
      <c r="R7" s="7"/>
      <c r="S7" s="7"/>
      <c r="T7" s="5"/>
      <c r="U7" s="7"/>
      <c r="V7" s="7"/>
      <c r="W7" s="5"/>
      <c r="X7" s="7"/>
      <c r="Y7" s="7"/>
      <c r="Z7" s="5"/>
      <c r="AA7" s="7"/>
      <c r="AB7" s="7"/>
      <c r="AC7" s="5"/>
      <c r="AD7" s="7"/>
    </row>
    <row r="8" spans="1:49" x14ac:dyDescent="0.25">
      <c r="A8" s="23" t="s">
        <v>10</v>
      </c>
      <c r="B8" s="29" t="s">
        <v>18</v>
      </c>
      <c r="C8" s="34">
        <v>35</v>
      </c>
      <c r="D8" s="35">
        <v>9.7222222222222224E-2</v>
      </c>
      <c r="E8" s="34">
        <v>110</v>
      </c>
      <c r="F8" s="35">
        <v>4.4444444444444446E-2</v>
      </c>
      <c r="G8" s="27">
        <v>81</v>
      </c>
      <c r="H8" s="10">
        <v>9.7222222222222224E-2</v>
      </c>
      <c r="I8" s="9">
        <v>121</v>
      </c>
      <c r="J8" s="10">
        <v>0.40625</v>
      </c>
      <c r="K8" s="4">
        <v>64</v>
      </c>
      <c r="L8" s="5">
        <v>9.0277777777777776E-2</v>
      </c>
      <c r="M8" s="6"/>
      <c r="N8" s="4"/>
      <c r="O8" s="5"/>
      <c r="P8" s="7">
        <v>62</v>
      </c>
      <c r="Q8" s="5">
        <v>0.10416666666666667</v>
      </c>
      <c r="R8" s="11"/>
      <c r="S8" s="7"/>
      <c r="T8" s="5"/>
      <c r="U8" s="11"/>
      <c r="V8" s="7"/>
      <c r="W8" s="5"/>
      <c r="X8" s="11"/>
      <c r="Y8" s="7"/>
      <c r="Z8" s="5"/>
      <c r="AA8" s="11"/>
      <c r="AB8" s="7"/>
      <c r="AC8" s="5"/>
      <c r="AD8" s="11"/>
      <c r="AK8" s="3">
        <v>64</v>
      </c>
      <c r="AL8" s="8">
        <v>0.16666666666666666</v>
      </c>
    </row>
    <row r="9" spans="1:49" x14ac:dyDescent="0.25">
      <c r="A9" s="23" t="s">
        <v>10</v>
      </c>
      <c r="B9" s="29" t="s">
        <v>19</v>
      </c>
      <c r="C9" s="34"/>
      <c r="D9" s="35"/>
      <c r="E9" s="34"/>
      <c r="F9" s="35"/>
      <c r="G9" s="27"/>
      <c r="K9" s="4"/>
      <c r="L9" s="5"/>
      <c r="M9" s="6"/>
      <c r="N9" s="4"/>
      <c r="O9" s="5"/>
      <c r="P9" s="7"/>
      <c r="Q9" s="5"/>
      <c r="R9" s="7"/>
      <c r="S9" s="7"/>
      <c r="T9" s="5"/>
      <c r="U9" s="7"/>
      <c r="V9" s="7"/>
      <c r="W9" s="5"/>
      <c r="X9" s="7"/>
      <c r="Y9" s="7"/>
      <c r="Z9" s="5"/>
      <c r="AA9" s="7"/>
      <c r="AB9" s="7"/>
      <c r="AC9" s="5"/>
      <c r="AD9" s="7"/>
    </row>
    <row r="10" spans="1:49" x14ac:dyDescent="0.25">
      <c r="A10" s="23" t="s">
        <v>10</v>
      </c>
      <c r="B10" s="29" t="s">
        <v>20</v>
      </c>
      <c r="C10" s="34"/>
      <c r="D10" s="35"/>
      <c r="E10" s="34"/>
      <c r="F10" s="35"/>
      <c r="G10" s="27"/>
      <c r="K10" s="4"/>
      <c r="L10" s="5"/>
      <c r="M10" s="6"/>
      <c r="N10" s="4"/>
      <c r="O10" s="5"/>
      <c r="P10" s="7">
        <v>31</v>
      </c>
      <c r="Q10" s="5">
        <v>6.25E-2</v>
      </c>
      <c r="R10" s="7"/>
      <c r="S10" s="7"/>
      <c r="T10" s="5"/>
      <c r="U10" s="7"/>
      <c r="V10" s="7"/>
      <c r="W10" s="5"/>
      <c r="X10" s="7"/>
      <c r="Y10" s="7"/>
      <c r="Z10" s="5"/>
      <c r="AA10" s="7"/>
      <c r="AB10" s="7"/>
      <c r="AC10" s="5"/>
      <c r="AD10" s="7"/>
    </row>
    <row r="11" spans="1:49" x14ac:dyDescent="0.25">
      <c r="A11" s="23" t="s">
        <v>10</v>
      </c>
      <c r="B11" s="29" t="s">
        <v>21</v>
      </c>
      <c r="C11" s="34"/>
      <c r="D11" s="35"/>
      <c r="E11" s="34"/>
      <c r="F11" s="35"/>
      <c r="G11" s="27"/>
      <c r="K11" s="4"/>
      <c r="L11" s="5"/>
      <c r="M11" s="6"/>
      <c r="N11" s="4"/>
      <c r="O11" s="5"/>
      <c r="P11" s="7">
        <v>23</v>
      </c>
      <c r="Q11" s="5">
        <v>0.14930555555555555</v>
      </c>
      <c r="R11" s="7"/>
      <c r="S11" s="7"/>
      <c r="T11" s="5"/>
      <c r="U11" s="7"/>
      <c r="V11" s="7"/>
      <c r="W11" s="5"/>
      <c r="X11" s="7"/>
      <c r="Y11" s="7"/>
      <c r="Z11" s="5"/>
      <c r="AA11" s="7"/>
      <c r="AB11" s="7"/>
      <c r="AC11" s="5"/>
      <c r="AD11" s="7"/>
    </row>
    <row r="12" spans="1:49" x14ac:dyDescent="0.25">
      <c r="A12" s="23" t="s">
        <v>11</v>
      </c>
      <c r="B12" s="29" t="s">
        <v>22</v>
      </c>
      <c r="C12" s="34"/>
      <c r="D12" s="35"/>
      <c r="E12" s="34"/>
      <c r="F12" s="35"/>
      <c r="G12" s="27"/>
      <c r="K12" s="4"/>
      <c r="L12" s="5"/>
      <c r="M12" s="6"/>
      <c r="N12" s="4"/>
      <c r="O12" s="5"/>
      <c r="P12" s="7"/>
      <c r="Q12" s="5"/>
      <c r="R12" s="7"/>
      <c r="S12" s="7"/>
      <c r="T12" s="5"/>
      <c r="U12" s="7"/>
      <c r="V12" s="7"/>
      <c r="W12" s="5"/>
      <c r="X12" s="7"/>
      <c r="Y12" s="7"/>
      <c r="Z12" s="5"/>
      <c r="AA12" s="7"/>
      <c r="AB12" s="7">
        <v>2</v>
      </c>
      <c r="AC12" s="5"/>
      <c r="AD12" s="7"/>
    </row>
    <row r="13" spans="1:49" x14ac:dyDescent="0.25">
      <c r="A13" s="23" t="s">
        <v>11</v>
      </c>
      <c r="B13" s="29" t="s">
        <v>23</v>
      </c>
      <c r="C13" s="34"/>
      <c r="D13" s="35"/>
      <c r="E13" s="34"/>
      <c r="F13" s="35"/>
      <c r="G13" s="27"/>
      <c r="K13" s="4"/>
      <c r="L13" s="5"/>
      <c r="M13" s="6"/>
      <c r="N13" s="4"/>
      <c r="O13" s="5"/>
      <c r="P13" s="7"/>
      <c r="Q13" s="5"/>
      <c r="R13" s="7"/>
      <c r="S13" s="7"/>
      <c r="T13" s="5"/>
      <c r="U13" s="7"/>
      <c r="V13" s="7"/>
      <c r="W13" s="5"/>
      <c r="X13" s="7"/>
      <c r="Y13" s="7"/>
      <c r="Z13" s="5"/>
      <c r="AA13" s="7"/>
      <c r="AB13" s="7"/>
      <c r="AC13" s="5"/>
      <c r="AD13" s="7"/>
    </row>
    <row r="14" spans="1:49" x14ac:dyDescent="0.25">
      <c r="A14" s="23" t="s">
        <v>7</v>
      </c>
      <c r="B14" s="29" t="s">
        <v>24</v>
      </c>
      <c r="C14" s="36"/>
      <c r="D14" s="37"/>
      <c r="E14" s="36"/>
      <c r="F14" s="37"/>
      <c r="G14" s="27"/>
      <c r="AB14" s="12">
        <v>1</v>
      </c>
      <c r="AC14" s="10">
        <v>1.0416666666666666E-2</v>
      </c>
    </row>
    <row r="15" spans="1:49" ht="15.75" thickBot="1" x14ac:dyDescent="0.3">
      <c r="A15" s="24" t="s">
        <v>6</v>
      </c>
      <c r="B15" s="29" t="s">
        <v>25</v>
      </c>
      <c r="C15" s="38"/>
      <c r="D15" s="39"/>
      <c r="E15" s="38"/>
      <c r="F15" s="39"/>
      <c r="G15" s="27"/>
    </row>
    <row r="16" spans="1:49" x14ac:dyDescent="0.25">
      <c r="A16" s="15"/>
      <c r="B16" s="16"/>
      <c r="C16" s="30"/>
      <c r="D16" s="31"/>
      <c r="E16" s="30"/>
      <c r="F16" s="31"/>
    </row>
  </sheetData>
  <mergeCells count="17">
    <mergeCell ref="AE1:AG1"/>
    <mergeCell ref="C1:D1"/>
    <mergeCell ref="E1:F1"/>
    <mergeCell ref="G1:H1"/>
    <mergeCell ref="I1:J1"/>
    <mergeCell ref="N1:O1"/>
    <mergeCell ref="K1:M1"/>
    <mergeCell ref="AB1:AD1"/>
    <mergeCell ref="Y1:AA1"/>
    <mergeCell ref="V1:X1"/>
    <mergeCell ref="S1:U1"/>
    <mergeCell ref="P1:R1"/>
    <mergeCell ref="AQ1:AS1"/>
    <mergeCell ref="AT1:AV1"/>
    <mergeCell ref="AN1:AP1"/>
    <mergeCell ref="AH1:AJ1"/>
    <mergeCell ref="AK1:A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7"/>
  <sheetViews>
    <sheetView workbookViewId="0">
      <selection activeCell="B2" sqref="B2"/>
    </sheetView>
  </sheetViews>
  <sheetFormatPr defaultRowHeight="15" x14ac:dyDescent="0.25"/>
  <cols>
    <col min="1" max="1" width="15.28515625" bestFit="1" customWidth="1"/>
    <col min="3" max="3" width="12.5703125" bestFit="1" customWidth="1"/>
  </cols>
  <sheetData>
    <row r="1" spans="1:3" x14ac:dyDescent="0.25">
      <c r="A1" s="1" t="s">
        <v>12</v>
      </c>
      <c r="B1" s="1" t="s">
        <v>13</v>
      </c>
      <c r="C1" s="1" t="s">
        <v>4</v>
      </c>
    </row>
    <row r="2" spans="1:3" x14ac:dyDescent="0.25">
      <c r="A2" s="1" t="s">
        <v>8</v>
      </c>
      <c r="B2" s="43">
        <f>SUMPRODUCT((Лист1!$A$4:$A$1001=A2)*(Лист1!$C$3:$DD$3="время"),(Лист1!$C$4:$DD$1001))</f>
        <v>2.7777777777777779E-3</v>
      </c>
      <c r="C2" s="1">
        <f>SUMPRODUCT((Лист1!$A$4:$A$1001=A2)*(Лист1!$C$3:$DD$3="кол.позиций"),(Лист1!$C$4:$DD$1001))</f>
        <v>2</v>
      </c>
    </row>
    <row r="3" spans="1:3" x14ac:dyDescent="0.25">
      <c r="A3" s="1" t="s">
        <v>9</v>
      </c>
      <c r="B3" s="43">
        <f>SUMPRODUCT((Лист1!$A$4:$A$1001=A3)*(Лист1!$C$3:$DD$3="время"),(Лист1!$C$4:$DD$1001))</f>
        <v>2.8472222222222222E-2</v>
      </c>
      <c r="C3" s="1">
        <f>SUMPRODUCT((Лист1!$A$4:$A$1001=A3)*(Лист1!$C$3:$DD$3="кол.позиций"),(Лист1!$C$4:$DD$1001))</f>
        <v>3</v>
      </c>
    </row>
    <row r="4" spans="1:3" x14ac:dyDescent="0.25">
      <c r="A4" s="1" t="s">
        <v>10</v>
      </c>
      <c r="B4" s="43">
        <f>SUMPRODUCT((Лист1!$A$4:$A$1001=A4)*(Лист1!$C$3:$DD$3="время"),(Лист1!$C$4:$DD$1001))</f>
        <v>1.2180555555555557</v>
      </c>
      <c r="C4" s="1">
        <f>SUMPRODUCT((Лист1!$A$4:$A$1001=A4)*(Лист1!$C$3:$DD$3="кол.позиций"),(Лист1!$C$4:$DD$1001))</f>
        <v>591</v>
      </c>
    </row>
    <row r="5" spans="1:3" x14ac:dyDescent="0.25">
      <c r="A5" s="1" t="s">
        <v>11</v>
      </c>
      <c r="B5" s="43">
        <f>SUMPRODUCT((Лист1!$A$4:$A$1001=A5)*(Лист1!$C$3:$DD$3="время"),(Лист1!$C$4:$DD$1001))</f>
        <v>0</v>
      </c>
      <c r="C5" s="1">
        <f>SUMPRODUCT((Лист1!$A$4:$A$1001=A5)*(Лист1!$C$3:$DD$3="кол.позиций"),(Лист1!$C$4:$DD$1001))</f>
        <v>2</v>
      </c>
    </row>
    <row r="6" spans="1:3" x14ac:dyDescent="0.25">
      <c r="A6" s="1" t="s">
        <v>7</v>
      </c>
      <c r="B6" s="43">
        <f>SUMPRODUCT((Лист1!$A$4:$A$1001=A6)*(Лист1!$C$3:$DD$3="время"),(Лист1!$C$4:$DD$1001))</f>
        <v>1.0416666666666666E-2</v>
      </c>
      <c r="C6" s="1">
        <f>SUMPRODUCT((Лист1!$A$4:$A$1001=A6)*(Лист1!$C$3:$DD$3="кол.позиций"),(Лист1!$C$4:$DD$1001))</f>
        <v>1</v>
      </c>
    </row>
    <row r="7" spans="1:3" ht="12.75" customHeight="1" x14ac:dyDescent="0.25">
      <c r="A7" s="1" t="s">
        <v>6</v>
      </c>
      <c r="B7" s="43">
        <f>SUMPRODUCT((Лист1!$A$4:$A$1001=A7)*(Лист1!$C$3:$DD$3="время"),(Лист1!$C$4:$DD$1001))</f>
        <v>0.19444444444444445</v>
      </c>
      <c r="C7" s="1">
        <f>SUMPRODUCT((Лист1!$A$4:$A$1001=A7)*(Лист1!$C$3:$DD$3="кол.позиций"),(Лист1!$C$4:$DD$1001))</f>
        <v>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C10"/>
  <sheetViews>
    <sheetView tabSelected="1" workbookViewId="0">
      <selection activeCell="C5" sqref="C5:C10"/>
    </sheetView>
  </sheetViews>
  <sheetFormatPr defaultRowHeight="15" x14ac:dyDescent="0.25"/>
  <cols>
    <col min="1" max="1" width="15.28515625" bestFit="1" customWidth="1"/>
  </cols>
  <sheetData>
    <row r="1" spans="1:3" x14ac:dyDescent="0.25">
      <c r="A1" t="s">
        <v>26</v>
      </c>
      <c r="C1">
        <v>4</v>
      </c>
    </row>
    <row r="2" spans="1:3" x14ac:dyDescent="0.25">
      <c r="A2" t="s">
        <v>27</v>
      </c>
      <c r="C2">
        <v>4</v>
      </c>
    </row>
    <row r="4" spans="1:3" x14ac:dyDescent="0.25">
      <c r="A4" s="1" t="s">
        <v>12</v>
      </c>
      <c r="B4" s="1" t="s">
        <v>13</v>
      </c>
      <c r="C4" s="1" t="s">
        <v>4</v>
      </c>
    </row>
    <row r="5" spans="1:3" x14ac:dyDescent="0.25">
      <c r="A5" s="1" t="s">
        <v>8</v>
      </c>
      <c r="B5" s="43">
        <f>SUMPRODUCT((Лист1!$A$4:$A$1001=A5)*(Лист1!$C$3:$DD$3="время")*(Лист1!$C$2:$DD$2&gt;=$C$1)*(Лист1!$C$2:$DD$2&lt;=$C$2),(Лист1!$C$4:$DD$1001))</f>
        <v>0</v>
      </c>
      <c r="C5" s="1">
        <f>SUMPRODUCT((Лист1!$A$4:$A$1001=A5)*(Лист1!$C$3:$DD$3="кол.позиций")*(Лист1!$C$2:$DD$2&gt;=$C$1)*(Лист1!$C$2:$DD$2&lt;=$C$2),(Лист1!$C$4:$DD$1001))</f>
        <v>1</v>
      </c>
    </row>
    <row r="6" spans="1:3" x14ac:dyDescent="0.25">
      <c r="A6" s="1" t="s">
        <v>9</v>
      </c>
      <c r="B6" s="43">
        <f>SUMPRODUCT((Лист1!$A$4:$A$1001=A6)*(Лист1!$C$3:$DD$3="время")*(Лист1!$C$2:$DD$2&gt;=$C$1)*(Лист1!$C$2:$DD$2&lt;=$C$2),(Лист1!$C$4:$DD$1001))</f>
        <v>2.222222222222222E-2</v>
      </c>
      <c r="C6" s="1">
        <f>SUMPRODUCT((Лист1!$A$4:$A$1001=A6)*(Лист1!$C$3:$DD$3="кол.позиций")*(Лист1!$C$2:$DD$2&gt;=$C$1)*(Лист1!$C$2:$DD$2&lt;=$C$2),(Лист1!$C$4:$DD$1001))</f>
        <v>2</v>
      </c>
    </row>
    <row r="7" spans="1:3" x14ac:dyDescent="0.25">
      <c r="A7" s="1" t="s">
        <v>10</v>
      </c>
      <c r="B7" s="43">
        <f>SUMPRODUCT((Лист1!$A$4:$A$1001=A7)*(Лист1!$C$3:$DD$3="время")*(Лист1!$C$2:$DD$2&gt;=$C$1)*(Лист1!$C$2:$DD$2&lt;=$C$2),(Лист1!$C$4:$DD$1001))</f>
        <v>9.7222222222222224E-2</v>
      </c>
      <c r="C7" s="1">
        <f>SUMPRODUCT((Лист1!$A$4:$A$1001=A7)*(Лист1!$C$3:$DD$3="кол.позиций")*(Лист1!$C$2:$DD$2&gt;=$C$1)*(Лист1!$C$2:$DD$2&lt;=$C$2),(Лист1!$C$4:$DD$1001))</f>
        <v>35</v>
      </c>
    </row>
    <row r="8" spans="1:3" x14ac:dyDescent="0.25">
      <c r="A8" s="1" t="s">
        <v>11</v>
      </c>
      <c r="B8" s="43">
        <f>SUMPRODUCT((Лист1!$A$4:$A$1001=A8)*(Лист1!$C$3:$DD$3="время")*(Лист1!$C$2:$DD$2&gt;=$C$1)*(Лист1!$C$2:$DD$2&lt;=$C$2),(Лист1!$C$4:$DD$1001))</f>
        <v>0</v>
      </c>
      <c r="C8" s="1">
        <f>SUMPRODUCT((Лист1!$A$4:$A$1001=A8)*(Лист1!$C$3:$DD$3="кол.позиций")*(Лист1!$C$2:$DD$2&gt;=$C$1)*(Лист1!$C$2:$DD$2&lt;=$C$2),(Лист1!$C$4:$DD$1001))</f>
        <v>0</v>
      </c>
    </row>
    <row r="9" spans="1:3" x14ac:dyDescent="0.25">
      <c r="A9" s="1" t="s">
        <v>7</v>
      </c>
      <c r="B9" s="43">
        <f>SUMPRODUCT((Лист1!$A$4:$A$1001=A9)*(Лист1!$C$3:$DD$3="время")*(Лист1!$C$2:$DD$2&gt;=$C$1)*(Лист1!$C$2:$DD$2&lt;=$C$2),(Лист1!$C$4:$DD$1001))</f>
        <v>0</v>
      </c>
      <c r="C9" s="1">
        <f>SUMPRODUCT((Лист1!$A$4:$A$1001=A9)*(Лист1!$C$3:$DD$3="кол.позиций")*(Лист1!$C$2:$DD$2&gt;=$C$1)*(Лист1!$C$2:$DD$2&lt;=$C$2),(Лист1!$C$4:$DD$1001))</f>
        <v>0</v>
      </c>
    </row>
    <row r="10" spans="1:3" ht="12.75" customHeight="1" x14ac:dyDescent="0.25">
      <c r="A10" s="1" t="s">
        <v>6</v>
      </c>
      <c r="B10" s="43">
        <f>SUMPRODUCT((Лист1!$A$4:$A$1001=A10)*(Лист1!$C$3:$DD$3="время")*(Лист1!$C$2:$DD$2&gt;=$C$1)*(Лист1!$C$2:$DD$2&lt;=$C$2),(Лист1!$C$4:$DD$1001))</f>
        <v>0.19444444444444445</v>
      </c>
      <c r="C10" s="1">
        <f>SUMPRODUCT((Лист1!$A$4:$A$1001=A10)*(Лист1!$C$3:$DD$3="кол.позиций")*(Лист1!$C$2:$DD$2&gt;=$C$1)*(Лист1!$C$2:$DD$2&lt;=$C$2),(Лист1!$C$4:$DD$1001))</f>
        <v>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Без периодов</vt:lpstr>
      <vt:lpstr>С периодами</vt:lpstr>
      <vt:lpstr>Лист3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 Svechkarev</dc:creator>
  <cp:lastModifiedBy>Анис Буркеев</cp:lastModifiedBy>
  <dcterms:created xsi:type="dcterms:W3CDTF">2020-01-22T13:52:21Z</dcterms:created>
  <dcterms:modified xsi:type="dcterms:W3CDTF">2020-10-28T18:55:26Z</dcterms:modified>
</cp:coreProperties>
</file>