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 filterPrivacy="1" codeName="ЭтаКнига" defaultThemeVersion="124226"/>
  <bookViews>
    <workbookView xWindow="240" yWindow="5385" windowWidth="13785" windowHeight="3690" tabRatio="527" firstSheet="1" activeTab="4"/>
  </bookViews>
  <sheets>
    <sheet name="Шапка + штрих код " sheetId="3" state="hidden" r:id="rId1"/>
    <sheet name="Пластик" sheetId="4" r:id="rId2"/>
    <sheet name="Наклейки" sheetId="8" r:id="rId3"/>
    <sheet name="Черновик" sheetId="16" r:id="rId4"/>
    <sheet name="ДНС" sheetId="26" r:id="rId5"/>
  </sheets>
  <definedNames>
    <definedName name="_xlnm._FilterDatabase" localSheetId="4" hidden="1">ДНС!$A$8:$W$8</definedName>
    <definedName name="_xlnm._FilterDatabase" localSheetId="1" hidden="1">Пластик!$A$1:$C$73</definedName>
    <definedName name="_xlnm.Print_Area" localSheetId="4">ДНС!$A$1:$P$77</definedName>
    <definedName name="_xlnm.Print_Area" localSheetId="2">Наклейки!$A$1:$C$24</definedName>
  </definedNames>
  <calcPr calcId="145621"/>
</workbook>
</file>

<file path=xl/calcChain.xml><?xml version="1.0" encoding="utf-8"?>
<calcChain xmlns="http://schemas.openxmlformats.org/spreadsheetml/2006/main">
  <c r="C65" i="26" l="1"/>
  <c r="Q4" i="26" l="1"/>
  <c r="Q3" i="26"/>
  <c r="Q2" i="26"/>
  <c r="Q1" i="26"/>
  <c r="C24" i="8" l="1"/>
  <c r="B24" i="8"/>
  <c r="A24" i="8"/>
  <c r="C23" i="8"/>
  <c r="B23" i="8"/>
  <c r="A23" i="8"/>
  <c r="C22" i="8"/>
  <c r="B22" i="8"/>
  <c r="A22" i="8"/>
  <c r="C21" i="8"/>
  <c r="B21" i="8"/>
  <c r="A21" i="8"/>
  <c r="C20" i="8"/>
  <c r="B20" i="8"/>
  <c r="A20" i="8"/>
  <c r="C19" i="8"/>
  <c r="B19" i="8"/>
  <c r="A19" i="8"/>
  <c r="C18" i="8"/>
  <c r="B18" i="8"/>
  <c r="A18" i="8"/>
  <c r="C17" i="8"/>
  <c r="B17" i="8"/>
  <c r="A17" i="8"/>
  <c r="C16" i="8"/>
  <c r="B16" i="8"/>
  <c r="A16" i="8"/>
  <c r="C15" i="8"/>
  <c r="B15" i="8"/>
  <c r="A15" i="8"/>
  <c r="C14" i="8"/>
  <c r="B14" i="8"/>
  <c r="A14" i="8"/>
  <c r="C13" i="8"/>
  <c r="B13" i="8"/>
  <c r="A13" i="8"/>
  <c r="C12" i="8"/>
  <c r="B12" i="8"/>
  <c r="A12" i="8"/>
  <c r="C11" i="8"/>
  <c r="B11" i="8"/>
  <c r="A11" i="8"/>
  <c r="C10" i="8"/>
  <c r="B10" i="8"/>
  <c r="A10" i="8"/>
  <c r="C9" i="8"/>
  <c r="B9" i="8"/>
  <c r="A9" i="8"/>
  <c r="C8" i="8"/>
  <c r="B8" i="8"/>
  <c r="A8" i="8"/>
  <c r="C7" i="8"/>
  <c r="B7" i="8"/>
  <c r="A7" i="8"/>
  <c r="C6" i="8"/>
  <c r="A1" i="8" l="1"/>
  <c r="B6" i="8" l="1"/>
  <c r="A6" i="8"/>
  <c r="C5" i="8"/>
  <c r="A5" i="8"/>
  <c r="B5" i="8"/>
  <c r="C4" i="8"/>
  <c r="B4" i="8"/>
  <c r="A4" i="8"/>
  <c r="C3" i="8"/>
  <c r="B3" i="8"/>
  <c r="A3" i="8"/>
  <c r="C2" i="8"/>
  <c r="B2" i="8"/>
  <c r="A2" i="8"/>
  <c r="C1" i="8"/>
  <c r="B1" i="8"/>
  <c r="C44" i="3" l="1"/>
</calcChain>
</file>

<file path=xl/sharedStrings.xml><?xml version="1.0" encoding="utf-8"?>
<sst xmlns="http://schemas.openxmlformats.org/spreadsheetml/2006/main" count="366" uniqueCount="106">
  <si>
    <t>LC</t>
  </si>
  <si>
    <t>Маркировать груз</t>
  </si>
  <si>
    <t>Адрес</t>
  </si>
  <si>
    <t>Кол-во
мест</t>
  </si>
  <si>
    <t xml:space="preserve">Информация </t>
  </si>
  <si>
    <t>Объем</t>
  </si>
  <si>
    <t>Маршрут</t>
  </si>
  <si>
    <t>Водитель</t>
  </si>
  <si>
    <t>Состояние</t>
  </si>
  <si>
    <t>комментарии</t>
  </si>
  <si>
    <t>Специалист по контролю</t>
  </si>
  <si>
    <t>Время прибытия</t>
  </si>
  <si>
    <t>Время убытия</t>
  </si>
  <si>
    <t>LogCars</t>
  </si>
  <si>
    <t>Марка, номер а/м ______________________________</t>
  </si>
  <si>
    <t>Место погрузки ДОК №_________________________</t>
  </si>
  <si>
    <t>ЛД принят в работу (время)___________________</t>
  </si>
  <si>
    <t>Груз передан (время) ________________________</t>
  </si>
  <si>
    <t>Выдал кладовщик __________________________</t>
  </si>
  <si>
    <t xml:space="preserve">                                  (ФИО, подпись)</t>
  </si>
  <si>
    <t>Принял водитель ___________________________</t>
  </si>
  <si>
    <t>№ пломбы ___________________</t>
  </si>
  <si>
    <t>ЛД выдан на склад (время) ____________________</t>
  </si>
  <si>
    <t>Примечание</t>
  </si>
  <si>
    <r>
      <rPr>
        <sz val="20"/>
        <rFont val="Arial"/>
        <family val="2"/>
        <charset val="204"/>
      </rPr>
      <t xml:space="preserve">       </t>
    </r>
    <r>
      <rPr>
        <b/>
        <sz val="24"/>
        <rFont val="Arial"/>
        <family val="2"/>
        <charset val="204"/>
      </rPr>
      <t> </t>
    </r>
    <r>
      <rPr>
        <b/>
        <u/>
        <sz val="24"/>
        <rFont val="Arial"/>
        <family val="2"/>
        <charset val="204"/>
      </rPr>
      <t>ВАЖНО! НЕДОСТАЧА, ПЕРЕСОРТ, ПОВРЕЖДЕНИЕ ТОВАРА ПРИ СДАЧЕ ГРУЗА</t>
    </r>
    <r>
      <rPr>
        <sz val="20"/>
        <rFont val="Arial"/>
        <family val="2"/>
        <charset val="204"/>
      </rPr>
      <t xml:space="preserve">
В случае если в процессе приема груза от клиента поступила информация о недостаче, пересорте, повреждение 
товара, клиентом должен  быть составлен Акт об установленном расхождении 
по количеству и качеству -</t>
    </r>
    <r>
      <rPr>
        <b/>
        <sz val="20"/>
        <rFont val="Arial"/>
        <family val="2"/>
        <charset val="204"/>
      </rPr>
      <t xml:space="preserve"> АКТ ТОРГ-2</t>
    </r>
    <r>
      <rPr>
        <sz val="20"/>
        <rFont val="Arial"/>
        <family val="2"/>
        <charset val="204"/>
      </rPr>
      <t xml:space="preserve">
</t>
    </r>
    <r>
      <rPr>
        <sz val="22"/>
        <rFont val="Arial"/>
        <family val="2"/>
        <charset val="204"/>
      </rPr>
      <t> </t>
    </r>
    <r>
      <rPr>
        <b/>
        <sz val="26"/>
        <rFont val="Arial"/>
        <family val="2"/>
        <charset val="204"/>
      </rPr>
      <t>!!!</t>
    </r>
    <r>
      <rPr>
        <sz val="22"/>
        <rFont val="Arial"/>
        <family val="2"/>
        <charset val="204"/>
      </rPr>
      <t xml:space="preserve">В случае если прием груза клиентом осуществлялся без Вашего присутствия , НЕОБХОДИМО потребовать, чтобы в Акте было зафиксировано данное обстоятельство.
</t>
    </r>
    <r>
      <rPr>
        <sz val="26"/>
        <rFont val="Arial"/>
        <family val="2"/>
        <charset val="204"/>
      </rPr>
      <t>!!</t>
    </r>
    <r>
      <rPr>
        <b/>
        <sz val="26"/>
        <rFont val="Arial"/>
        <family val="2"/>
        <charset val="204"/>
      </rPr>
      <t>!</t>
    </r>
    <r>
      <rPr>
        <sz val="22"/>
        <rFont val="Arial"/>
        <family val="2"/>
        <charset val="204"/>
      </rPr>
      <t xml:space="preserve">В случае если прием груза клиентом осуществлялся по местам, без пересчета внутритарных вложений </t>
    </r>
    <r>
      <rPr>
        <b/>
        <sz val="22"/>
        <rFont val="Arial"/>
        <family val="2"/>
        <charset val="204"/>
      </rPr>
      <t>НЕОБХОДИМО</t>
    </r>
    <r>
      <rPr>
        <sz val="22"/>
        <rFont val="Arial"/>
        <family val="2"/>
        <charset val="204"/>
      </rPr>
      <t xml:space="preserve"> потребовать, чтобы в Акте было зафиксировано данное обстоятельство. 
</t>
    </r>
    <r>
      <rPr>
        <sz val="16"/>
        <rFont val="Arial"/>
        <family val="2"/>
        <charset val="204"/>
      </rPr>
      <t xml:space="preserve">
</t>
    </r>
  </si>
  <si>
    <r>
      <rPr>
        <b/>
        <sz val="24"/>
        <rFont val="Arial"/>
        <family val="2"/>
        <charset val="204"/>
      </rPr>
      <t xml:space="preserve">
</t>
    </r>
    <r>
      <rPr>
        <b/>
        <u/>
        <sz val="24"/>
        <rFont val="Arial"/>
        <family val="2"/>
        <charset val="204"/>
      </rPr>
      <t>ВНИМАНИЮ ПЕРЕВОЗЧИКОВ!</t>
    </r>
    <r>
      <rPr>
        <sz val="24"/>
        <rFont val="Arial"/>
        <family val="2"/>
        <charset val="204"/>
      </rPr>
      <t xml:space="preserve">
По прибытию на адрес доставки, </t>
    </r>
    <r>
      <rPr>
        <b/>
        <sz val="24"/>
        <rFont val="Arial"/>
        <family val="2"/>
        <charset val="204"/>
      </rPr>
      <t>ДО НАЧАЛА РАЗГРУЗКИ</t>
    </r>
    <r>
      <rPr>
        <sz val="24"/>
        <rFont val="Arial"/>
        <family val="2"/>
        <charset val="204"/>
      </rPr>
      <t xml:space="preserve"> необходимо уточнить у клиента наличие печати либо доверенности на прием груза.
В случае отсутствия у клиента/печати доверенности, разгрузку а/м и передачу груза не производить, оповестить ответственного координатора.</t>
    </r>
    <r>
      <rPr>
        <sz val="16"/>
        <rFont val="Arial"/>
        <family val="2"/>
        <charset val="204"/>
      </rPr>
      <t xml:space="preserve">
</t>
    </r>
  </si>
  <si>
    <t>Принял водитель __________________________________</t>
  </si>
  <si>
    <t>Выдал кладовщик _________________________________</t>
  </si>
  <si>
    <t>Груз передан (время) ______________________________</t>
  </si>
  <si>
    <t>ЛД принят в работу (время)_________________________</t>
  </si>
  <si>
    <t>ЛД выдан на склад (время) _________________________</t>
  </si>
  <si>
    <t>Марка, номер а/м _______________________________</t>
  </si>
  <si>
    <t>Место погрузки ДОК №__________________________</t>
  </si>
  <si>
    <t xml:space="preserve"> </t>
  </si>
  <si>
    <t xml:space="preserve">Прибытие к клиенту </t>
  </si>
  <si>
    <t>Убытие от клиента</t>
  </si>
  <si>
    <t>Плановое время</t>
  </si>
  <si>
    <t>вес</t>
  </si>
  <si>
    <t>CTRL+SHIFT+6 = ТЕКУЩЕЕ ВРЕМЯ</t>
  </si>
  <si>
    <r>
      <rPr>
        <sz val="48"/>
        <color theme="1"/>
        <rFont val="Calibri"/>
        <family val="2"/>
        <charset val="204"/>
        <scheme val="minor"/>
      </rPr>
      <t xml:space="preserve">№ </t>
    </r>
    <r>
      <rPr>
        <b/>
        <sz val="48"/>
        <color theme="1"/>
        <rFont val="Calibri"/>
        <family val="2"/>
        <charset val="204"/>
        <scheme val="minor"/>
      </rPr>
      <t>пломбы</t>
    </r>
    <r>
      <rPr>
        <sz val="48"/>
        <color theme="1"/>
        <rFont val="Calibri"/>
        <family val="2"/>
        <charset val="204"/>
        <scheme val="minor"/>
      </rPr>
      <t xml:space="preserve"> </t>
    </r>
    <r>
      <rPr>
        <sz val="36"/>
        <color theme="1"/>
        <rFont val="Calibri"/>
        <family val="2"/>
        <scheme val="minor"/>
      </rPr>
      <t>____________________________</t>
    </r>
  </si>
  <si>
    <t>Склад</t>
  </si>
  <si>
    <t>Четвернина В.А.</t>
  </si>
  <si>
    <t>:</t>
  </si>
  <si>
    <r>
      <rPr>
        <sz val="26"/>
        <color theme="1"/>
        <rFont val="Calibri"/>
        <family val="2"/>
        <charset val="204"/>
        <scheme val="minor"/>
      </rPr>
      <t xml:space="preserve">В случае </t>
    </r>
    <r>
      <rPr>
        <b/>
        <sz val="26"/>
        <color theme="1"/>
        <rFont val="Calibri"/>
        <family val="2"/>
        <charset val="204"/>
        <scheme val="minor"/>
      </rPr>
      <t xml:space="preserve">ВОЗВРАТА </t>
    </r>
    <r>
      <rPr>
        <sz val="26"/>
        <color theme="1"/>
        <rFont val="Calibri"/>
        <family val="2"/>
        <charset val="204"/>
        <scheme val="minor"/>
      </rPr>
      <t xml:space="preserve">груза на склад, необходимо оповещать </t>
    </r>
    <r>
      <rPr>
        <u/>
        <sz val="26"/>
        <color theme="1"/>
        <rFont val="Calibri"/>
        <family val="2"/>
        <charset val="204"/>
        <scheme val="minor"/>
      </rPr>
      <t xml:space="preserve">координатора отдела отправок по одному из телефонов: </t>
    </r>
    <r>
      <rPr>
        <sz val="26"/>
        <color theme="1"/>
        <rFont val="Calibri"/>
        <family val="2"/>
        <charset val="204"/>
        <scheme val="minor"/>
      </rPr>
      <t xml:space="preserve">
</t>
    </r>
    <r>
      <rPr>
        <b/>
        <sz val="36"/>
        <color theme="1"/>
        <rFont val="Calibri"/>
        <family val="2"/>
        <charset val="204"/>
        <scheme val="minor"/>
      </rPr>
      <t>Время работы координаторов :</t>
    </r>
    <r>
      <rPr>
        <b/>
        <sz val="26"/>
        <color theme="1"/>
        <rFont val="Calibri"/>
        <family val="2"/>
        <charset val="204"/>
        <scheme val="minor"/>
      </rPr>
      <t xml:space="preserve">
</t>
    </r>
    <r>
      <rPr>
        <b/>
        <sz val="28"/>
        <color theme="1"/>
        <rFont val="Calibri"/>
        <family val="2"/>
        <charset val="204"/>
        <scheme val="minor"/>
      </rPr>
      <t xml:space="preserve">ПН-ПТ С 9:30 ДО 18:30
</t>
    </r>
    <r>
      <rPr>
        <b/>
        <sz val="36"/>
        <color theme="1"/>
        <rFont val="Calibri"/>
        <family val="2"/>
        <charset val="204"/>
        <scheme val="minor"/>
      </rPr>
      <t>В ОСТАЛЬНОЕ ВРЕМЯ ПРОСЬБА НЕ БЕСПОКОИТЬ!</t>
    </r>
    <r>
      <rPr>
        <sz val="22"/>
        <color theme="1"/>
        <rFont val="Calibri"/>
        <family val="2"/>
        <charset val="204"/>
        <scheme val="minor"/>
      </rPr>
      <t xml:space="preserve">
</t>
    </r>
    <r>
      <rPr>
        <b/>
        <u/>
        <sz val="36"/>
        <color theme="1"/>
        <rFont val="Calibri"/>
        <family val="2"/>
        <charset val="204"/>
        <scheme val="minor"/>
      </rPr>
      <t>8-968-424-19-51-(только Whats App) Анна</t>
    </r>
    <r>
      <rPr>
        <b/>
        <sz val="28"/>
        <color theme="1"/>
        <rFont val="Calibri"/>
        <family val="2"/>
        <charset val="204"/>
        <scheme val="minor"/>
      </rPr>
      <t xml:space="preserve">
</t>
    </r>
    <r>
      <rPr>
        <b/>
        <u/>
        <sz val="36"/>
        <color theme="1"/>
        <rFont val="Calibri"/>
        <family val="2"/>
        <charset val="204"/>
        <scheme val="minor"/>
      </rPr>
      <t xml:space="preserve">8-901-550-67-85 - только звонки Анна </t>
    </r>
    <r>
      <rPr>
        <b/>
        <sz val="28"/>
        <color theme="1"/>
        <rFont val="Calibri"/>
        <family val="2"/>
        <charset val="204"/>
        <scheme val="minor"/>
      </rPr>
      <t xml:space="preserve">
</t>
    </r>
    <r>
      <rPr>
        <b/>
        <u/>
        <sz val="36"/>
        <color theme="1"/>
        <rFont val="Calibri"/>
        <family val="2"/>
        <charset val="204"/>
        <scheme val="minor"/>
      </rPr>
      <t>8-916-119-84-49 Валерия</t>
    </r>
    <r>
      <rPr>
        <sz val="22"/>
        <color theme="1"/>
        <rFont val="Calibri"/>
        <family val="2"/>
        <charset val="204"/>
        <scheme val="minor"/>
      </rPr>
      <t xml:space="preserve">
 </t>
    </r>
    <r>
      <rPr>
        <b/>
        <sz val="24"/>
        <color theme="1"/>
        <rFont val="Calibri"/>
        <family val="2"/>
        <charset val="204"/>
        <scheme val="minor"/>
      </rPr>
      <t xml:space="preserve">  </t>
    </r>
    <r>
      <rPr>
        <b/>
        <sz val="20"/>
        <color theme="1"/>
        <rFont val="Calibri"/>
        <family val="2"/>
        <charset val="204"/>
        <scheme val="minor"/>
      </rPr>
      <t xml:space="preserve">УВАЖАЕМЫЕ ВОДИТЕЛИ! ПРОСЬБА АВТО ПОД ЗАГРУЗКУ СТАВИТЬ ТОЛЬКО В ЧИСТОМ ВИДЕ
В КУЗОВЕ НЕ ДОЛЖНО БЫТЬ НИКАКИХ ПОСТОРОННИХ ПРЕДМЕТОВ: 
- МУСОРА, ПОДДОНОВ,  КАНИСТР С БЕНЗИНОМ, СТРЕЙЧА </t>
    </r>
  </si>
  <si>
    <t>Кол-во не собранных заказов</t>
  </si>
  <si>
    <t>Кол-во заказов на погрузке</t>
  </si>
  <si>
    <t>Кол-во заказов покинули склад</t>
  </si>
  <si>
    <t>Кол-во готовых заявок</t>
  </si>
  <si>
    <t>Обухово -Марвел  -  Владимир авто Яндекс 2045 -ID00090256</t>
  </si>
  <si>
    <t>Московская обл,Ногинский р-н (50) , Обухово пгт,Кудиновское ш,д.4,</t>
  </si>
  <si>
    <t>050, 14фин, 220, Бирюков</t>
  </si>
  <si>
    <t>Бирюков О.Г.</t>
  </si>
  <si>
    <t>Обухово -Марвел  -  Волгоград авто Яндекс 2045 - ID00090188</t>
  </si>
  <si>
    <t>Обухово -Марвел  -  Екатеринбург авто Яндекс 2045 - ID00090264</t>
  </si>
  <si>
    <t>Обухово -Марвел  -  Иркутск  жд Яндекс 2045 - ID00090351</t>
  </si>
  <si>
    <t>Обухово -Марвел  -  Казань авто Яндекс 2045 - ID00090248</t>
  </si>
  <si>
    <t>Обухово -Марвел  -  Москва Софьино авто Яндекс 2045 - ID00090288</t>
  </si>
  <si>
    <t>Обухово -Марвел  -  Новосибирск жд Яндекс 2045 - ID00090344</t>
  </si>
  <si>
    <t>Обухово -Марвел  -  Симферополь авто Яндекс 2045 - ID00090315</t>
  </si>
  <si>
    <t>Обухово -Марвел  - Благовещенск жд Яндекс 2045 -ID00090376</t>
  </si>
  <si>
    <t>Обухово -Марвел  - Владивосток жд Яндекс 2045 - ID00090372</t>
  </si>
  <si>
    <t>Обухово -Марвел  - Воронеж авто Яндекс 2045 - ID00090136</t>
  </si>
  <si>
    <t>Обухово -Марвел  - Красноярск жд Яндекс 2045 - ID00090357</t>
  </si>
  <si>
    <t>Обухово -Марвел  - Нижний Новгород авто Яндекс 2045 - ID00090159</t>
  </si>
  <si>
    <t>Обухово -Марвел  - Самара авто Яндекс 2045 - ID00090323</t>
  </si>
  <si>
    <t>Обухово -Марвел  - Санкт-Петербург авто Яндекс 2045 - ID00090182</t>
  </si>
  <si>
    <t>Обухово -Марвел  - Тула авто Яндекс 2045 - ID00090300</t>
  </si>
  <si>
    <t>Обухово -Марвел  - Уфа авто Яндекс 2045 - ID00090146</t>
  </si>
  <si>
    <t>Обухово -Марвел - ДНС Ритейл -Благовещенск авиа Vivo 2045 - ID00090105</t>
  </si>
  <si>
    <t>РФ,Московская обл,Ногинский р-н (50) , Обухово пгт,Кудиновское ш,д.4,</t>
  </si>
  <si>
    <t>Обухово -Марвел - ДНС Ритейл -Владивосток авиа Vivo 2045 - ID00090090</t>
  </si>
  <si>
    <t>Обухово -Марвел - ДНС Ритейл -Владимир авто Vivo 2045 - ID00090256</t>
  </si>
  <si>
    <t>Обухово -Марвел - ДНС Ритейл -Волгоград авто Vivo 2045 - ID00090188</t>
  </si>
  <si>
    <t>Обухово -Марвел - ДНС Ритейл -Воронеж авто Vivo 2045 - ID00090136</t>
  </si>
  <si>
    <t>Обухово -Марвел - ДНС Ритейл -Екатеринбург авиа Vivo 2045 - ID00090075</t>
  </si>
  <si>
    <t>Обухово -Марвел - ДНС Ритейл -Иркутск авиа Vivo 2045 - ID00090049</t>
  </si>
  <si>
    <t>Обухово -Марвел - ДНС Ритейл -Казань авто Vivo 2045 - ID00090248</t>
  </si>
  <si>
    <t>Обухово -Марвел - ДНС Ритейл -Калининград авиа Vivo 2045 - ID00090109</t>
  </si>
  <si>
    <t>Обухово -Марвел - ДНС Ритейл -Краснодар авто Vivo 2045 - ID00090273</t>
  </si>
  <si>
    <t>Обухово -Марвел - ДНС Ритейл -Красноярск авиа Vivo 2045 - ID00090060</t>
  </si>
  <si>
    <t>Обухово -Марвел - ДНС Ритейл -Ленск авиа Vivo 2045 - ID00090079</t>
  </si>
  <si>
    <t>Обухово -Марвел - ДНС Ритейл -Москва Восток авто Vivo 2045 - ID00090235</t>
  </si>
  <si>
    <t>Обухово -Марвел - ДНС Ритейл -Москва Софьино авто Vivo 2045 - ID00090288</t>
  </si>
  <si>
    <t>Обухово -Марвел - ДНС Ритейл -Нижний Новгород авто Vivo 2045 - ID00090159</t>
  </si>
  <si>
    <t>Обухово -Марвел - ДНС Ритейл -Новосибирск авиа Vivo 2045 - ID00090044</t>
  </si>
  <si>
    <t>Обухово -Марвел - ДНС Ритейл -Норильск авиа Vivo 2045 - ID00090083</t>
  </si>
  <si>
    <t>Обухово -Марвел - ДНС Ритейл -Пермь авиа Vivo 2045-ID00090056</t>
  </si>
  <si>
    <t>Обухово -Марвел - ДНС Ритейл -П-Камчатский авиа Vivo 2045 - ID00090116</t>
  </si>
  <si>
    <t>Обухово -Марвел - ДНС Ритейл -Ростов-на-Дону авто Vivo 2045 - ID00090195</t>
  </si>
  <si>
    <t>Обухово -Марвел - ДНС Ритейл -Самара авто Vivo 2045 - ID00090323</t>
  </si>
  <si>
    <t>Обухово -Марвел - ДНС Ритейл -Санкт-Петербург авто Vivo 2045 - ID00090182</t>
  </si>
  <si>
    <t>Обухово -Марвел - ДНС Ритейл -Симферополь авиа Vivo 2045 - ID00090093</t>
  </si>
  <si>
    <t>Обухово -Марвел - ДНС Ритейл -Товарный терминал авто Vivo 2045 - ID00090222</t>
  </si>
  <si>
    <t>Обухово -Марвел - ДНС Ритейл -Тула авто Vivo 2045 - ID00090300</t>
  </si>
  <si>
    <t>Обухово -Марвел - ДНС Ритейл -Уфа авто Vivo 2045 - ID00090146</t>
  </si>
  <si>
    <t>Обухово -Марвел - ДНС Ритейл -Хабаровск авиа Vivo 2045 - ID00090113</t>
  </si>
  <si>
    <t>Обухово -Марвел - ДНС Ритейл -Челябинск авиа Vivo 2045 - ID00090064</t>
  </si>
  <si>
    <t>Обухово -Марвел - ДНС Ритейл -Чита авиа  Vivo2045 - ID00090035</t>
  </si>
  <si>
    <t>Обухово -Марвел - ДНС Ритейл -Якутск авиа Vivo 2045 - ID00090099</t>
  </si>
  <si>
    <t>Обухово -Марвел - Москва Восток авто Яндекс 2045 - ID00090235</t>
  </si>
  <si>
    <t>Обухово -Марвел - Хабаровск жд Яндекс 2045 - ID00090380</t>
  </si>
  <si>
    <t>ИТОГО</t>
  </si>
  <si>
    <r>
      <t xml:space="preserve"> </t>
    </r>
    <r>
      <rPr>
        <b/>
        <sz val="48"/>
        <color theme="1"/>
        <rFont val="Calibri"/>
        <family val="2"/>
        <charset val="204"/>
        <scheme val="minor"/>
      </rPr>
      <t>Утверждаю Цапин С.Н.</t>
    </r>
  </si>
  <si>
    <t>147
мест
49 
LogCars</t>
  </si>
  <si>
    <t xml:space="preserve">Лист доставки на 05.11.2020г. </t>
  </si>
  <si>
    <t>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</si>
</sst>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h:mm;@"/>
    <numFmt numFmtId="166" formatCode="_(&quot;$&quot;* #,##0.00_);_(&quot;$&quot;* \(#,##0.00\);_(&quot;$&quot;* &quot;-&quot;??_);_(@_)"/>
    <numFmt numFmtId="167" formatCode="dddd"/>
    <numFmt numFmtId="168" formatCode="mmmm\ d"/>
    <numFmt numFmtId="169" formatCode="0;[Red]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20"/>
      <name val="Arial"/>
      <family val="2"/>
      <charset val="204"/>
    </font>
    <font>
      <b/>
      <sz val="18"/>
      <name val="Arial"/>
      <family val="2"/>
      <charset val="204"/>
    </font>
    <font>
      <b/>
      <sz val="18"/>
      <color indexed="10"/>
      <name val="Arial"/>
      <family val="2"/>
      <charset val="204"/>
    </font>
    <font>
      <sz val="18"/>
      <color indexed="10"/>
      <name val="Arial"/>
      <family val="2"/>
      <charset val="204"/>
    </font>
    <font>
      <b/>
      <sz val="16"/>
      <color indexed="10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Arial"/>
      <family val="2"/>
      <charset val="204"/>
    </font>
    <font>
      <sz val="10"/>
      <name val="Arial"/>
      <family val="2"/>
      <charset val="204"/>
    </font>
    <font>
      <b/>
      <sz val="20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sz val="16"/>
      <color indexed="8"/>
      <name val="Arial Cyr"/>
      <charset val="204"/>
    </font>
    <font>
      <b/>
      <sz val="28"/>
      <name val="Arial"/>
      <family val="2"/>
      <charset val="204"/>
    </font>
    <font>
      <b/>
      <sz val="22"/>
      <name val="Arial"/>
      <family val="2"/>
      <charset val="204"/>
    </font>
    <font>
      <sz val="16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8"/>
      <color rgb="FF000000"/>
      <name val="Calibri"/>
      <family val="2"/>
      <charset val="204"/>
    </font>
    <font>
      <b/>
      <sz val="22"/>
      <color indexed="8"/>
      <name val="Arial"/>
      <family val="2"/>
      <charset val="204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sz val="20"/>
      <name val="Arial"/>
      <family val="2"/>
      <charset val="204"/>
    </font>
    <font>
      <sz val="22"/>
      <name val="Arial"/>
      <family val="2"/>
      <charset val="204"/>
    </font>
    <font>
      <b/>
      <sz val="24"/>
      <name val="Arial"/>
      <family val="2"/>
      <charset val="204"/>
    </font>
    <font>
      <sz val="24"/>
      <name val="Arial"/>
      <family val="2"/>
      <charset val="204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6"/>
      <name val="Arial"/>
      <family val="2"/>
      <charset val="204"/>
    </font>
    <font>
      <b/>
      <sz val="26"/>
      <name val="Arial"/>
      <family val="2"/>
      <charset val="204"/>
    </font>
    <font>
      <b/>
      <u/>
      <sz val="24"/>
      <name val="Arial"/>
      <family val="2"/>
      <charset val="204"/>
    </font>
    <font>
      <b/>
      <sz val="29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8"/>
      <color theme="1"/>
      <name val="Calibri"/>
      <family val="2"/>
      <charset val="204"/>
      <scheme val="minor"/>
    </font>
    <font>
      <b/>
      <sz val="36"/>
      <name val="Arial"/>
      <family val="2"/>
      <charset val="204"/>
    </font>
    <font>
      <u/>
      <sz val="26"/>
      <color theme="1"/>
      <name val="Calibri"/>
      <family val="2"/>
      <charset val="204"/>
      <scheme val="minor"/>
    </font>
    <font>
      <b/>
      <u/>
      <sz val="36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72"/>
      <color theme="1"/>
      <name val="Calibri"/>
      <family val="2"/>
    </font>
    <font>
      <b/>
      <sz val="48"/>
      <color rgb="FFFFFF00"/>
      <name val="Calibri"/>
      <family val="2"/>
      <charset val="204"/>
    </font>
    <font>
      <b/>
      <sz val="48"/>
      <color rgb="FFF19BF3"/>
      <name val="Calibri"/>
      <family val="2"/>
      <charset val="204"/>
    </font>
    <font>
      <b/>
      <sz val="48"/>
      <color rgb="FFFFC000"/>
      <name val="Calibri"/>
      <family val="2"/>
      <charset val="204"/>
    </font>
    <font>
      <b/>
      <sz val="48"/>
      <color rgb="FF00B0F0"/>
      <name val="Calibri"/>
      <family val="2"/>
      <charset val="204"/>
    </font>
    <font>
      <sz val="2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darkDown">
        <bgColor theme="0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thin">
        <color indexed="64"/>
      </bottom>
      <diagonal/>
    </border>
  </borders>
  <cellStyleXfs count="28">
    <xf numFmtId="0" fontId="0" fillId="0" borderId="0"/>
    <xf numFmtId="0" fontId="4" fillId="0" borderId="0"/>
    <xf numFmtId="0" fontId="13" fillId="0" borderId="0" applyFont="0" applyFill="0" applyBorder="0" applyAlignment="0" applyProtection="0"/>
    <xf numFmtId="0" fontId="4" fillId="0" borderId="0"/>
    <xf numFmtId="0" fontId="40" fillId="0" borderId="0"/>
    <xf numFmtId="164" fontId="4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9" fillId="0" borderId="0" xfId="0" applyFont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9" fillId="0" borderId="0" xfId="0" applyFont="1" applyBorder="1"/>
    <xf numFmtId="0" fontId="10" fillId="0" borderId="0" xfId="0" applyFont="1" applyAlignment="1">
      <alignment horizontal="center"/>
    </xf>
    <xf numFmtId="0" fontId="10" fillId="2" borderId="3" xfId="3" applyFont="1" applyFill="1" applyBorder="1" applyAlignment="1">
      <alignment horizontal="left"/>
    </xf>
    <xf numFmtId="0" fontId="10" fillId="2" borderId="4" xfId="3" applyFont="1" applyFill="1" applyBorder="1" applyAlignment="1">
      <alignment horizontal="center" wrapText="1"/>
    </xf>
    <xf numFmtId="0" fontId="10" fillId="2" borderId="5" xfId="3" applyFont="1" applyFill="1" applyBorder="1" applyAlignment="1">
      <alignment horizontal="center" wrapText="1"/>
    </xf>
    <xf numFmtId="0" fontId="10" fillId="2" borderId="6" xfId="3" applyFont="1" applyFill="1" applyBorder="1" applyAlignment="1">
      <alignment horizontal="left"/>
    </xf>
    <xf numFmtId="0" fontId="10" fillId="2" borderId="0" xfId="3" applyFont="1" applyFill="1" applyBorder="1" applyAlignment="1">
      <alignment horizontal="center" wrapText="1"/>
    </xf>
    <xf numFmtId="0" fontId="10" fillId="2" borderId="7" xfId="3" applyFont="1" applyFill="1" applyBorder="1" applyAlignment="1">
      <alignment horizontal="center" wrapText="1"/>
    </xf>
    <xf numFmtId="0" fontId="19" fillId="2" borderId="8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/>
    <xf numFmtId="0" fontId="19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24" fillId="0" borderId="0" xfId="0" applyFont="1"/>
    <xf numFmtId="0" fontId="30" fillId="2" borderId="6" xfId="3" applyFont="1" applyFill="1" applyBorder="1" applyAlignment="1">
      <alignment horizontal="left"/>
    </xf>
    <xf numFmtId="0" fontId="30" fillId="2" borderId="0" xfId="3" applyFont="1" applyFill="1" applyBorder="1" applyAlignment="1">
      <alignment horizontal="center" wrapText="1"/>
    </xf>
    <xf numFmtId="0" fontId="30" fillId="2" borderId="7" xfId="3" applyFont="1" applyFill="1" applyBorder="1" applyAlignment="1">
      <alignment horizontal="center" wrapText="1"/>
    </xf>
    <xf numFmtId="0" fontId="31" fillId="2" borderId="6" xfId="0" applyFont="1" applyFill="1" applyBorder="1"/>
    <xf numFmtId="0" fontId="30" fillId="2" borderId="0" xfId="0" applyFont="1" applyFill="1" applyBorder="1" applyAlignment="1">
      <alignment horizontal="center"/>
    </xf>
    <xf numFmtId="0" fontId="32" fillId="0" borderId="0" xfId="0" applyFont="1" applyBorder="1" applyAlignment="1"/>
    <xf numFmtId="0" fontId="32" fillId="0" borderId="6" xfId="0" applyFont="1" applyBorder="1"/>
    <xf numFmtId="0" fontId="32" fillId="0" borderId="0" xfId="0" applyFont="1" applyBorder="1"/>
    <xf numFmtId="0" fontId="30" fillId="2" borderId="6" xfId="3" applyFont="1" applyFill="1" applyBorder="1" applyAlignment="1">
      <alignment vertical="center"/>
    </xf>
    <xf numFmtId="0" fontId="30" fillId="2" borderId="6" xfId="3" applyFont="1" applyFill="1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/>
    <xf numFmtId="0" fontId="5" fillId="3" borderId="0" xfId="0" applyNumberFormat="1" applyFont="1" applyFill="1" applyAlignment="1">
      <alignment horizontal="center" wrapText="1"/>
    </xf>
    <xf numFmtId="0" fontId="10" fillId="3" borderId="0" xfId="0" applyNumberFormat="1" applyFont="1" applyFill="1" applyAlignment="1">
      <alignment horizontal="center" wrapText="1"/>
    </xf>
    <xf numFmtId="0" fontId="5" fillId="3" borderId="0" xfId="1" applyNumberFormat="1" applyFont="1" applyFill="1" applyAlignment="1">
      <alignment horizontal="center" wrapText="1"/>
    </xf>
    <xf numFmtId="0" fontId="6" fillId="3" borderId="0" xfId="1" applyNumberFormat="1" applyFont="1" applyFill="1" applyAlignment="1">
      <alignment horizontal="center" wrapText="1"/>
    </xf>
    <xf numFmtId="0" fontId="6" fillId="3" borderId="0" xfId="1" applyFont="1" applyFill="1" applyAlignment="1">
      <alignment horizontal="center" vertical="center" wrapText="1" shrinkToFit="1"/>
    </xf>
    <xf numFmtId="0" fontId="7" fillId="3" borderId="0" xfId="1" applyFont="1" applyFill="1" applyAlignment="1">
      <alignment horizontal="center" wrapText="1"/>
    </xf>
    <xf numFmtId="0" fontId="8" fillId="3" borderId="0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165" fontId="10" fillId="3" borderId="0" xfId="0" applyNumberFormat="1" applyFont="1" applyFill="1" applyAlignment="1">
      <alignment horizontal="center" wrapText="1"/>
    </xf>
    <xf numFmtId="165" fontId="12" fillId="3" borderId="0" xfId="0" applyNumberFormat="1" applyFont="1" applyFill="1" applyAlignment="1">
      <alignment horizontal="center" wrapText="1"/>
    </xf>
    <xf numFmtId="0" fontId="17" fillId="3" borderId="12" xfId="1" applyFont="1" applyFill="1" applyBorder="1" applyAlignment="1">
      <alignment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166" fontId="22" fillId="4" borderId="2" xfId="2" applyNumberFormat="1" applyFont="1" applyFill="1" applyBorder="1" applyAlignment="1">
      <alignment horizontal="center" wrapText="1"/>
    </xf>
    <xf numFmtId="166" fontId="14" fillId="4" borderId="2" xfId="2" applyNumberFormat="1" applyFont="1" applyFill="1" applyBorder="1" applyAlignment="1">
      <alignment horizontal="center" wrapText="1"/>
    </xf>
    <xf numFmtId="166" fontId="15" fillId="4" borderId="2" xfId="2" applyNumberFormat="1" applyFont="1" applyFill="1" applyBorder="1" applyAlignment="1">
      <alignment horizontal="center" wrapText="1"/>
    </xf>
    <xf numFmtId="0" fontId="12" fillId="4" borderId="2" xfId="2" applyNumberFormat="1" applyFont="1" applyFill="1" applyBorder="1" applyAlignment="1">
      <alignment horizontal="center" wrapText="1"/>
    </xf>
    <xf numFmtId="0" fontId="14" fillId="4" borderId="2" xfId="2" applyNumberFormat="1" applyFont="1" applyFill="1" applyBorder="1" applyAlignment="1">
      <alignment horizontal="center" wrapText="1"/>
    </xf>
    <xf numFmtId="0" fontId="15" fillId="4" borderId="2" xfId="2" applyNumberFormat="1" applyFont="1" applyFill="1" applyBorder="1" applyAlignment="1">
      <alignment horizontal="center" wrapText="1"/>
    </xf>
    <xf numFmtId="166" fontId="8" fillId="4" borderId="2" xfId="2" applyNumberFormat="1" applyFont="1" applyFill="1" applyBorder="1" applyAlignment="1">
      <alignment horizontal="center" wrapText="1"/>
    </xf>
    <xf numFmtId="166" fontId="9" fillId="4" borderId="2" xfId="2" applyNumberFormat="1" applyFont="1" applyFill="1" applyBorder="1" applyAlignment="1">
      <alignment horizontal="center" wrapText="1"/>
    </xf>
    <xf numFmtId="165" fontId="12" fillId="4" borderId="2" xfId="2" applyNumberFormat="1" applyFont="1" applyFill="1" applyBorder="1" applyAlignment="1">
      <alignment horizontal="center" wrapText="1"/>
    </xf>
    <xf numFmtId="165" fontId="16" fillId="4" borderId="2" xfId="2" applyNumberFormat="1" applyFont="1" applyFill="1" applyBorder="1" applyAlignment="1">
      <alignment horizontal="center" wrapText="1"/>
    </xf>
    <xf numFmtId="0" fontId="23" fillId="3" borderId="0" xfId="0" applyFont="1" applyFill="1"/>
    <xf numFmtId="0" fontId="0" fillId="3" borderId="0" xfId="0" applyFill="1" applyAlignment="1">
      <alignment wrapText="1"/>
    </xf>
    <xf numFmtId="14" fontId="0" fillId="0" borderId="0" xfId="0" applyNumberFormat="1"/>
    <xf numFmtId="20" fontId="0" fillId="0" borderId="0" xfId="0" applyNumberFormat="1"/>
    <xf numFmtId="21" fontId="0" fillId="0" borderId="0" xfId="0" applyNumberFormat="1"/>
    <xf numFmtId="167" fontId="30" fillId="2" borderId="7" xfId="3" applyNumberFormat="1" applyFont="1" applyFill="1" applyBorder="1" applyAlignment="1">
      <alignment horizontal="center" wrapText="1"/>
    </xf>
    <xf numFmtId="168" fontId="30" fillId="2" borderId="7" xfId="0" applyNumberFormat="1" applyFont="1" applyFill="1" applyBorder="1" applyAlignment="1">
      <alignment horizontal="center"/>
    </xf>
    <xf numFmtId="0" fontId="26" fillId="3" borderId="0" xfId="0" applyFont="1" applyFill="1" applyAlignment="1">
      <alignment horizontal="left"/>
    </xf>
    <xf numFmtId="9" fontId="26" fillId="3" borderId="0" xfId="0" applyNumberFormat="1" applyFont="1" applyFill="1" applyAlignment="1">
      <alignment horizontal="left"/>
    </xf>
    <xf numFmtId="0" fontId="6" fillId="2" borderId="1" xfId="0" applyFont="1" applyFill="1" applyBorder="1" applyAlignment="1">
      <alignment horizontal="center"/>
    </xf>
    <xf numFmtId="20" fontId="42" fillId="2" borderId="7" xfId="3" applyNumberFormat="1" applyFont="1" applyFill="1" applyBorder="1" applyAlignment="1">
      <alignment horizontal="center" wrapText="1"/>
    </xf>
    <xf numFmtId="0" fontId="47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2" fillId="3" borderId="12" xfId="1" applyFont="1" applyFill="1" applyBorder="1" applyAlignment="1">
      <alignment horizontal="center" vertical="center" wrapText="1"/>
    </xf>
    <xf numFmtId="0" fontId="0" fillId="3" borderId="0" xfId="0" applyFill="1" applyBorder="1"/>
    <xf numFmtId="0" fontId="39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20" fontId="27" fillId="0" borderId="1" xfId="0" applyNumberFormat="1" applyFont="1" applyFill="1" applyBorder="1" applyAlignment="1">
      <alignment horizontal="center" vertical="center" wrapText="1"/>
    </xf>
    <xf numFmtId="165" fontId="27" fillId="0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0" fontId="49" fillId="3" borderId="0" xfId="0" applyNumberFormat="1" applyFont="1" applyFill="1" applyAlignment="1">
      <alignment horizontal="center" wrapText="1"/>
    </xf>
    <xf numFmtId="0" fontId="41" fillId="0" borderId="0" xfId="0" applyFont="1"/>
    <xf numFmtId="0" fontId="17" fillId="3" borderId="12" xfId="1" applyFont="1" applyFill="1" applyBorder="1" applyAlignment="1">
      <alignment horizontal="center" vertical="center" wrapText="1"/>
    </xf>
    <xf numFmtId="0" fontId="50" fillId="5" borderId="13" xfId="0" applyNumberFormat="1" applyFont="1" applyFill="1" applyBorder="1" applyAlignment="1">
      <alignment horizontal="center" vertical="center" wrapText="1"/>
    </xf>
    <xf numFmtId="169" fontId="51" fillId="5" borderId="14" xfId="0" applyNumberFormat="1" applyFont="1" applyFill="1" applyBorder="1" applyAlignment="1">
      <alignment horizontal="center" vertical="center" wrapText="1"/>
    </xf>
    <xf numFmtId="0" fontId="52" fillId="5" borderId="14" xfId="0" applyNumberFormat="1" applyFont="1" applyFill="1" applyBorder="1" applyAlignment="1">
      <alignment horizontal="center" vertical="center" wrapText="1"/>
    </xf>
    <xf numFmtId="0" fontId="53" fillId="5" borderId="15" xfId="0" applyNumberFormat="1" applyFont="1" applyFill="1" applyBorder="1" applyAlignment="1">
      <alignment horizontal="center" vertical="center" wrapText="1"/>
    </xf>
    <xf numFmtId="0" fontId="54" fillId="5" borderId="13" xfId="0" applyFont="1" applyFill="1" applyBorder="1"/>
    <xf numFmtId="165" fontId="11" fillId="5" borderId="13" xfId="0" applyNumberFormat="1" applyFont="1" applyFill="1" applyBorder="1" applyAlignment="1">
      <alignment horizontal="center" wrapText="1"/>
    </xf>
    <xf numFmtId="0" fontId="0" fillId="5" borderId="13" xfId="0" applyFill="1" applyBorder="1"/>
    <xf numFmtId="0" fontId="54" fillId="5" borderId="14" xfId="0" applyFont="1" applyFill="1" applyBorder="1"/>
    <xf numFmtId="165" fontId="11" fillId="5" borderId="14" xfId="0" applyNumberFormat="1" applyFont="1" applyFill="1" applyBorder="1" applyAlignment="1">
      <alignment horizontal="center" wrapText="1"/>
    </xf>
    <xf numFmtId="0" fontId="0" fillId="5" borderId="14" xfId="0" applyFill="1" applyBorder="1"/>
    <xf numFmtId="0" fontId="54" fillId="5" borderId="15" xfId="0" applyFont="1" applyFill="1" applyBorder="1"/>
    <xf numFmtId="0" fontId="0" fillId="5" borderId="16" xfId="0" applyFill="1" applyBorder="1"/>
    <xf numFmtId="0" fontId="26" fillId="5" borderId="15" xfId="0" applyFont="1" applyFill="1" applyBorder="1" applyAlignment="1">
      <alignment horizontal="left"/>
    </xf>
    <xf numFmtId="9" fontId="26" fillId="5" borderId="15" xfId="0" applyNumberFormat="1" applyFont="1" applyFill="1" applyBorder="1" applyAlignment="1">
      <alignment horizontal="left"/>
    </xf>
    <xf numFmtId="0" fontId="2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165" fontId="27" fillId="0" borderId="0" xfId="0" applyNumberFormat="1" applyFont="1" applyFill="1" applyBorder="1" applyAlignment="1">
      <alignment horizontal="center" vertical="center" wrapText="1"/>
    </xf>
    <xf numFmtId="20" fontId="27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38" fillId="3" borderId="0" xfId="0" applyFont="1" applyFill="1"/>
    <xf numFmtId="0" fontId="42" fillId="3" borderId="11" xfId="1" applyFont="1" applyFill="1" applyBorder="1" applyAlignment="1">
      <alignment horizontal="center" vertical="center" wrapText="1"/>
    </xf>
    <xf numFmtId="0" fontId="17" fillId="3" borderId="12" xfId="1" applyFont="1" applyFill="1" applyBorder="1" applyAlignment="1">
      <alignment horizontal="center" vertical="center" wrapText="1"/>
    </xf>
    <xf numFmtId="0" fontId="30" fillId="3" borderId="12" xfId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wrapText="1"/>
    </xf>
  </cellXfs>
  <cellStyles count="28">
    <cellStyle name="Денежный 2" xfId="6"/>
    <cellStyle name="Денежный 3" xfId="7"/>
    <cellStyle name="Денежный 4" xfId="5"/>
    <cellStyle name="Денежный_Лист1" xfId="2"/>
    <cellStyle name="Обычный" xfId="0" builtinId="0"/>
    <cellStyle name="Обычный 2" xfId="8"/>
    <cellStyle name="Обычный 3" xfId="9"/>
    <cellStyle name="Обычный 4" xfId="4"/>
    <cellStyle name="Обычный 5" xfId="10"/>
    <cellStyle name="Обычный 5 2" xfId="11"/>
    <cellStyle name="Обычный 5 2 2" xfId="15"/>
    <cellStyle name="Обычный 5 2 2 2" xfId="19"/>
    <cellStyle name="Обычный 5 2 2 2 2" xfId="27"/>
    <cellStyle name="Обычный 5 2 2 3" xfId="23"/>
    <cellStyle name="Обычный 5 2 3" xfId="17"/>
    <cellStyle name="Обычный 5 2 3 2" xfId="25"/>
    <cellStyle name="Обычный 5 2 4" xfId="21"/>
    <cellStyle name="Обычный 5 2 5" xfId="13"/>
    <cellStyle name="Обычный 5 3" xfId="14"/>
    <cellStyle name="Обычный 5 3 2" xfId="18"/>
    <cellStyle name="Обычный 5 3 2 2" xfId="26"/>
    <cellStyle name="Обычный 5 3 3" xfId="22"/>
    <cellStyle name="Обычный 5 4" xfId="16"/>
    <cellStyle name="Обычный 5 4 2" xfId="24"/>
    <cellStyle name="Обычный 5 5" xfId="20"/>
    <cellStyle name="Обычный 5 6" xfId="12"/>
    <cellStyle name="Обычный_Лист доставки на 01.04.13г." xfId="3"/>
    <cellStyle name="Стиль 1" xfId="1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19BF3"/>
      <color rgb="FF1922D5"/>
      <color rgb="FF0066FF"/>
      <color rgb="FF7DDDFF"/>
      <color rgb="FFE8A602"/>
      <color rgb="FF723604"/>
      <color rgb="FF8D3C1B"/>
      <color rgb="FF7E3518"/>
      <color rgb="FFDB62E4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547689</xdr:colOff>
      <xdr:row>1</xdr:row>
      <xdr:rowOff>0</xdr:rowOff>
    </xdr:from>
    <xdr:to>
      <xdr:col>32</xdr:col>
      <xdr:colOff>333376</xdr:colOff>
      <xdr:row>12</xdr:row>
      <xdr:rowOff>428624</xdr:rowOff>
    </xdr:to>
    <xdr:pic>
      <xdr:nvPicPr>
        <xdr:cNvPr id="3" name="Рисунок 2" descr="C:\Program Files (x86)\Microsoft Office\MEDIA\CAGCAT10\j0183290.wmf"/>
        <xdr:cNvPicPr>
          <a:picLocks noChangeAspect="1" noChangeArrowheads="1"/>
        </xdr:cNvPicPr>
      </xdr:nvPicPr>
      <xdr:blipFill>
        <a:blip xmlns:r="http://schemas.openxmlformats.org/officeDocument/2006/relationships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2939" y="190500"/>
          <a:ext cx="2262187" cy="2595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9:R78"/>
  <sheetViews>
    <sheetView zoomScale="40" zoomScaleNormal="40" workbookViewId="0">
      <selection activeCell="D39" sqref="D39:J45"/>
    </sheetView>
  </sheetViews>
  <sheetFormatPr defaultRowHeight="15" x14ac:dyDescent="0.25"/>
  <cols>
    <col min="1" max="1" width="17.85546875" customWidth="1"/>
    <col min="2" max="2" width="63.5703125" customWidth="1"/>
    <col min="3" max="3" width="62.28515625" customWidth="1"/>
    <col min="4" max="4" width="18.28515625" customWidth="1"/>
    <col min="5" max="5" width="41.28515625" customWidth="1"/>
    <col min="6" max="6" width="19.140625" customWidth="1"/>
    <col min="7" max="7" width="22" customWidth="1"/>
    <col min="8" max="8" width="18" customWidth="1"/>
    <col min="9" max="9" width="36" customWidth="1"/>
    <col min="10" max="10" width="33.140625" customWidth="1"/>
    <col min="11" max="11" width="27.140625" customWidth="1"/>
    <col min="12" max="12" width="104.28515625" customWidth="1"/>
    <col min="13" max="13" width="22.28515625" customWidth="1"/>
    <col min="14" max="14" width="19.28515625" customWidth="1"/>
    <col min="15" max="15" width="25.42578125" customWidth="1"/>
  </cols>
  <sheetData>
    <row r="9" spans="1:18" ht="20.25" x14ac:dyDescent="0.3">
      <c r="A9" s="3"/>
      <c r="B9" s="4"/>
      <c r="C9" s="4"/>
      <c r="D9" s="3"/>
      <c r="E9" s="3"/>
      <c r="F9" s="3"/>
      <c r="G9" s="4"/>
      <c r="H9" s="3"/>
      <c r="I9" s="5"/>
      <c r="J9" s="5"/>
      <c r="K9" s="6"/>
      <c r="L9" s="3"/>
      <c r="M9" s="3"/>
      <c r="N9" s="4"/>
      <c r="O9" s="7"/>
      <c r="P9" s="3"/>
    </row>
    <row r="12" spans="1:18" ht="15.75" thickBot="1" x14ac:dyDescent="0.3"/>
    <row r="13" spans="1:18" s="20" customFormat="1" ht="46.5" x14ac:dyDescent="0.7">
      <c r="A13" s="8"/>
      <c r="B13" s="9"/>
      <c r="C13" s="10"/>
      <c r="D13" s="25" t="s">
        <v>21</v>
      </c>
    </row>
    <row r="14" spans="1:18" s="20" customFormat="1" ht="30" customHeight="1" x14ac:dyDescent="0.3">
      <c r="A14" s="11" t="s">
        <v>14</v>
      </c>
      <c r="B14" s="12"/>
      <c r="C14" s="13"/>
      <c r="D14" s="3"/>
      <c r="E14" s="4"/>
      <c r="F14" s="3"/>
      <c r="G14" s="4"/>
      <c r="H14" s="4"/>
      <c r="I14" s="3"/>
      <c r="J14" s="3"/>
      <c r="K14" s="3"/>
      <c r="L14" s="4"/>
      <c r="M14" s="3"/>
      <c r="N14" s="5"/>
      <c r="O14" s="5"/>
      <c r="P14" s="6"/>
      <c r="Q14" s="3"/>
      <c r="R14" s="3"/>
    </row>
    <row r="15" spans="1:18" s="20" customFormat="1" ht="33.75" customHeight="1" x14ac:dyDescent="0.3">
      <c r="A15" s="11"/>
      <c r="B15" s="12"/>
      <c r="C15" s="13"/>
      <c r="D15" s="3"/>
      <c r="E15" s="4"/>
      <c r="F15" s="3"/>
      <c r="G15" s="4"/>
      <c r="H15" s="4"/>
      <c r="I15" s="3"/>
      <c r="J15" s="3"/>
      <c r="K15" s="3"/>
      <c r="L15" s="4"/>
      <c r="M15" s="3"/>
      <c r="N15" s="5"/>
      <c r="O15" s="5"/>
      <c r="P15" s="6"/>
      <c r="Q15" s="3"/>
      <c r="R15" s="3"/>
    </row>
    <row r="16" spans="1:18" s="20" customFormat="1" ht="37.5" customHeight="1" x14ac:dyDescent="0.3">
      <c r="A16" s="11" t="s">
        <v>15</v>
      </c>
      <c r="B16" s="12"/>
      <c r="C16" s="13"/>
      <c r="D16" s="3"/>
      <c r="E16" s="4"/>
      <c r="F16" s="3"/>
      <c r="G16" s="4"/>
      <c r="H16" s="4"/>
      <c r="I16" s="3"/>
      <c r="J16" s="3"/>
      <c r="K16" s="3"/>
      <c r="L16" s="4"/>
      <c r="M16" s="3"/>
      <c r="N16" s="5"/>
      <c r="O16" s="5"/>
      <c r="P16" s="6"/>
      <c r="Q16" s="3"/>
      <c r="R16" s="3"/>
    </row>
    <row r="17" spans="1:18" s="20" customFormat="1" ht="30.75" customHeight="1" thickBot="1" x14ac:dyDescent="0.35">
      <c r="A17" s="14"/>
      <c r="B17" s="15"/>
      <c r="C17" s="16"/>
      <c r="D17" s="3"/>
      <c r="E17" s="4"/>
      <c r="F17" s="3"/>
      <c r="G17" s="4"/>
      <c r="H17" s="4"/>
      <c r="I17" s="3"/>
      <c r="J17" s="3"/>
      <c r="K17" s="3"/>
      <c r="L17" s="4"/>
      <c r="M17" s="3"/>
      <c r="N17" s="5"/>
      <c r="O17" s="5"/>
      <c r="P17" s="6"/>
      <c r="Q17" s="3"/>
      <c r="R17" s="3"/>
    </row>
    <row r="18" spans="1:18" s="20" customFormat="1" ht="20.25" x14ac:dyDescent="0.3">
      <c r="A18" s="21"/>
      <c r="B18" s="22"/>
      <c r="C18" s="22"/>
      <c r="D18" s="3"/>
      <c r="E18" s="4"/>
      <c r="F18" s="3"/>
      <c r="G18" s="4"/>
      <c r="H18" s="4"/>
      <c r="I18" s="3"/>
      <c r="J18" s="3"/>
      <c r="K18" s="3"/>
      <c r="L18" s="4"/>
      <c r="M18" s="3"/>
      <c r="N18" s="5"/>
      <c r="O18" s="5"/>
      <c r="P18" s="6"/>
      <c r="Q18" s="3"/>
      <c r="R18" s="3"/>
    </row>
    <row r="19" spans="1:18" s="20" customFormat="1" ht="20.25" x14ac:dyDescent="0.3">
      <c r="A19" s="3"/>
      <c r="B19" s="7"/>
      <c r="C19" s="7"/>
      <c r="D19" s="3"/>
      <c r="E19" s="4"/>
      <c r="F19" s="3"/>
      <c r="G19" s="4"/>
      <c r="H19" s="4"/>
      <c r="I19" s="3"/>
      <c r="J19" s="3"/>
      <c r="K19" s="3"/>
      <c r="L19" s="4"/>
      <c r="M19" s="3"/>
      <c r="N19" s="5"/>
      <c r="O19" s="5"/>
      <c r="P19" s="6"/>
      <c r="Q19" s="3"/>
      <c r="R19" s="3"/>
    </row>
    <row r="20" spans="1:18" s="20" customFormat="1" ht="21" thickBot="1" x14ac:dyDescent="0.35">
      <c r="A20" s="3"/>
      <c r="B20" s="7"/>
      <c r="C20" s="7"/>
      <c r="D20" s="3"/>
      <c r="E20" s="4"/>
      <c r="F20" s="3"/>
      <c r="G20" s="4"/>
      <c r="H20" s="4"/>
      <c r="I20" s="3"/>
      <c r="J20" s="3"/>
      <c r="K20" s="3"/>
      <c r="L20" s="4"/>
      <c r="M20" s="3"/>
      <c r="N20" s="5"/>
      <c r="O20" s="5"/>
      <c r="P20" s="6"/>
      <c r="Q20" s="3"/>
      <c r="R20" s="3"/>
    </row>
    <row r="21" spans="1:18" s="20" customFormat="1" ht="62.25" customHeight="1" x14ac:dyDescent="0.3">
      <c r="A21" s="8" t="s">
        <v>22</v>
      </c>
      <c r="B21" s="23"/>
      <c r="C21" s="24"/>
      <c r="D21" s="3"/>
      <c r="E21" s="4"/>
      <c r="F21" s="3"/>
      <c r="G21" s="4"/>
      <c r="H21" s="4"/>
      <c r="I21" s="3"/>
      <c r="J21" s="3"/>
      <c r="K21" s="3"/>
      <c r="L21" s="4"/>
      <c r="M21" s="3"/>
      <c r="N21" s="5"/>
      <c r="O21" s="5"/>
      <c r="P21" s="6"/>
      <c r="Q21" s="3"/>
      <c r="R21" s="3"/>
    </row>
    <row r="22" spans="1:18" s="20" customFormat="1" ht="35.25" customHeight="1" x14ac:dyDescent="0.3">
      <c r="A22" s="11"/>
      <c r="B22" s="12"/>
      <c r="C22" s="13"/>
      <c r="D22" s="3"/>
      <c r="E22" s="4"/>
      <c r="F22" s="3"/>
      <c r="G22" s="4"/>
      <c r="H22" s="4"/>
      <c r="I22" s="3"/>
      <c r="J22" s="3"/>
      <c r="K22" s="3"/>
      <c r="L22" s="4"/>
      <c r="M22" s="3"/>
      <c r="N22" s="5"/>
      <c r="O22" s="5"/>
      <c r="P22" s="6"/>
      <c r="Q22" s="3"/>
      <c r="R22" s="3"/>
    </row>
    <row r="23" spans="1:18" s="20" customFormat="1" ht="24" customHeight="1" x14ac:dyDescent="0.3">
      <c r="A23" s="11" t="s">
        <v>16</v>
      </c>
      <c r="B23" s="12"/>
      <c r="C23" s="13"/>
      <c r="D23" s="3"/>
      <c r="E23" s="4"/>
      <c r="F23" s="3"/>
      <c r="G23" s="4"/>
      <c r="H23" s="4"/>
      <c r="I23" s="3"/>
      <c r="J23" s="3"/>
      <c r="K23" s="3"/>
      <c r="L23" s="4"/>
      <c r="M23" s="3"/>
      <c r="N23" s="5"/>
      <c r="O23" s="5"/>
      <c r="P23" s="6"/>
      <c r="Q23" s="3"/>
      <c r="R23" s="3"/>
    </row>
    <row r="24" spans="1:18" s="20" customFormat="1" ht="20.25" x14ac:dyDescent="0.3">
      <c r="A24" s="11"/>
      <c r="B24" s="12"/>
      <c r="C24" s="13"/>
      <c r="D24" s="3"/>
      <c r="E24" s="4"/>
      <c r="F24" s="3"/>
      <c r="G24" s="4"/>
      <c r="H24" s="4"/>
      <c r="I24" s="3"/>
      <c r="J24" s="3"/>
      <c r="K24" s="3"/>
      <c r="L24" s="4"/>
      <c r="M24" s="3"/>
      <c r="N24" s="5"/>
      <c r="O24" s="5"/>
      <c r="P24" s="6"/>
      <c r="Q24" s="3"/>
      <c r="R24" s="3"/>
    </row>
    <row r="25" spans="1:18" s="20" customFormat="1" ht="27.75" customHeight="1" x14ac:dyDescent="0.3">
      <c r="A25" s="11" t="s">
        <v>17</v>
      </c>
      <c r="B25" s="12"/>
      <c r="C25" s="13"/>
      <c r="D25" s="3"/>
      <c r="E25" s="4"/>
      <c r="F25" s="3"/>
      <c r="G25" s="4"/>
      <c r="H25" s="4"/>
      <c r="I25" s="3"/>
      <c r="J25" s="3"/>
      <c r="K25" s="3"/>
      <c r="L25" s="4"/>
      <c r="M25" s="3"/>
      <c r="N25" s="5"/>
      <c r="O25" s="5"/>
      <c r="P25" s="6"/>
      <c r="Q25" s="3"/>
      <c r="R25" s="3"/>
    </row>
    <row r="26" spans="1:18" s="20" customFormat="1" ht="20.25" x14ac:dyDescent="0.3">
      <c r="A26" s="11"/>
      <c r="B26" s="12"/>
      <c r="C26" s="13"/>
      <c r="D26" s="3"/>
      <c r="E26" s="4"/>
      <c r="F26" s="3"/>
      <c r="G26" s="4"/>
      <c r="H26" s="4"/>
      <c r="I26" s="3"/>
      <c r="J26" s="3"/>
      <c r="K26" s="3"/>
      <c r="L26" s="4"/>
      <c r="M26" s="3"/>
      <c r="N26" s="5"/>
      <c r="O26" s="5"/>
      <c r="P26" s="6"/>
      <c r="Q26" s="3"/>
      <c r="R26" s="3"/>
    </row>
    <row r="27" spans="1:18" s="20" customFormat="1" ht="20.25" x14ac:dyDescent="0.3">
      <c r="A27" s="11"/>
      <c r="B27" s="12"/>
      <c r="C27" s="13"/>
      <c r="D27" s="3"/>
      <c r="E27" s="4"/>
      <c r="F27" s="3"/>
      <c r="G27" s="4"/>
      <c r="H27" s="4"/>
      <c r="I27" s="3"/>
      <c r="J27" s="3"/>
      <c r="K27" s="3"/>
      <c r="L27" s="4"/>
      <c r="M27" s="3"/>
      <c r="N27" s="5"/>
      <c r="O27" s="5"/>
      <c r="P27" s="6"/>
      <c r="Q27" s="3"/>
      <c r="R27" s="3"/>
    </row>
    <row r="28" spans="1:18" s="20" customFormat="1" ht="20.25" x14ac:dyDescent="0.3">
      <c r="A28" s="11" t="s">
        <v>18</v>
      </c>
      <c r="B28" s="12"/>
      <c r="C28" s="13"/>
      <c r="D28" s="3"/>
      <c r="E28" s="4"/>
      <c r="F28" s="3"/>
      <c r="G28" s="4"/>
      <c r="H28" s="4"/>
      <c r="I28" s="3"/>
      <c r="J28" s="3"/>
      <c r="K28" s="3"/>
      <c r="L28" s="4"/>
      <c r="M28" s="3"/>
      <c r="N28" s="5"/>
      <c r="O28" s="5"/>
      <c r="P28" s="6"/>
      <c r="Q28" s="3"/>
      <c r="R28" s="3"/>
    </row>
    <row r="29" spans="1:18" s="20" customFormat="1" ht="20.25" x14ac:dyDescent="0.3">
      <c r="A29" s="11" t="s">
        <v>19</v>
      </c>
      <c r="B29" s="12"/>
      <c r="C29" s="13"/>
      <c r="D29" s="3"/>
      <c r="E29" s="4"/>
      <c r="F29" s="3"/>
      <c r="G29" s="4"/>
      <c r="H29" s="4"/>
      <c r="I29" s="3"/>
      <c r="J29" s="3"/>
      <c r="K29" s="3"/>
      <c r="L29" s="4"/>
      <c r="M29" s="3"/>
      <c r="N29" s="5"/>
      <c r="O29" s="5"/>
      <c r="P29" s="6"/>
      <c r="Q29" s="3"/>
      <c r="R29" s="3"/>
    </row>
    <row r="30" spans="1:18" s="20" customFormat="1" ht="20.25" x14ac:dyDescent="0.3">
      <c r="A30" s="11"/>
      <c r="B30" s="12"/>
      <c r="C30" s="13"/>
      <c r="D30" s="3"/>
      <c r="E30" s="4"/>
      <c r="F30" s="3"/>
      <c r="G30" s="4"/>
      <c r="H30" s="4"/>
      <c r="I30" s="3"/>
      <c r="J30" s="3"/>
      <c r="K30" s="3"/>
      <c r="L30" s="4"/>
      <c r="M30" s="3"/>
      <c r="N30" s="5"/>
      <c r="O30" s="5"/>
      <c r="P30" s="6"/>
      <c r="Q30" s="3"/>
      <c r="R30" s="3"/>
    </row>
    <row r="31" spans="1:18" s="20" customFormat="1" ht="30" customHeight="1" x14ac:dyDescent="0.3">
      <c r="A31" s="11" t="s">
        <v>20</v>
      </c>
      <c r="B31" s="12"/>
      <c r="C31" s="13"/>
      <c r="D31" s="3"/>
      <c r="E31" s="4"/>
      <c r="F31" s="3"/>
      <c r="G31" s="4"/>
      <c r="H31" s="4"/>
      <c r="I31" s="3"/>
      <c r="J31" s="3"/>
      <c r="K31" s="3"/>
      <c r="L31" s="4"/>
      <c r="M31" s="3"/>
      <c r="N31" s="5"/>
      <c r="O31" s="5"/>
      <c r="P31" s="6"/>
      <c r="Q31" s="3"/>
      <c r="R31" s="3"/>
    </row>
    <row r="32" spans="1:18" s="20" customFormat="1" ht="20.25" x14ac:dyDescent="0.3">
      <c r="A32" s="11" t="s">
        <v>19</v>
      </c>
      <c r="B32" s="12"/>
      <c r="C32" s="13"/>
      <c r="D32" s="3"/>
      <c r="E32" s="4"/>
      <c r="F32" s="3"/>
      <c r="G32" s="4"/>
      <c r="H32" s="4"/>
      <c r="I32" s="3"/>
      <c r="J32" s="3"/>
      <c r="K32" s="3"/>
      <c r="L32" s="4"/>
      <c r="M32" s="3"/>
      <c r="N32" s="5"/>
      <c r="O32" s="5"/>
      <c r="P32" s="6"/>
      <c r="Q32" s="3"/>
      <c r="R32" s="3"/>
    </row>
    <row r="33" spans="1:18" s="20" customFormat="1" ht="21" thickBot="1" x14ac:dyDescent="0.35">
      <c r="A33" s="14"/>
      <c r="B33" s="15"/>
      <c r="C33" s="16"/>
      <c r="D33" s="3"/>
      <c r="E33" s="4"/>
      <c r="F33" s="3"/>
      <c r="G33" s="4"/>
      <c r="H33" s="4"/>
      <c r="I33" s="3"/>
      <c r="J33" s="3"/>
      <c r="K33" s="3"/>
      <c r="L33" s="4"/>
      <c r="M33" s="3"/>
      <c r="N33" s="5"/>
      <c r="O33" s="5"/>
      <c r="P33" s="6"/>
      <c r="Q33" s="3"/>
      <c r="R33" s="3"/>
    </row>
    <row r="38" spans="1:18" ht="0.75" customHeight="1" thickBot="1" x14ac:dyDescent="0.3"/>
    <row r="39" spans="1:18" s="20" customFormat="1" ht="20.25" x14ac:dyDescent="0.3">
      <c r="A39" s="8"/>
      <c r="B39" s="9"/>
      <c r="C39" s="10"/>
      <c r="D39" s="105" t="s">
        <v>25</v>
      </c>
      <c r="E39" s="106"/>
      <c r="F39" s="106"/>
      <c r="G39" s="106"/>
      <c r="H39" s="106"/>
      <c r="I39" s="106"/>
      <c r="J39" s="107"/>
      <c r="K39" s="114" t="s">
        <v>43</v>
      </c>
      <c r="L39" s="115"/>
      <c r="M39" s="115"/>
      <c r="N39" s="116"/>
    </row>
    <row r="40" spans="1:18" s="20" customFormat="1" ht="30" x14ac:dyDescent="0.4">
      <c r="A40" s="35" t="s">
        <v>31</v>
      </c>
      <c r="B40" s="27"/>
      <c r="C40" s="28"/>
      <c r="D40" s="108"/>
      <c r="E40" s="109"/>
      <c r="F40" s="109"/>
      <c r="G40" s="109"/>
      <c r="H40" s="109"/>
      <c r="I40" s="109"/>
      <c r="J40" s="110"/>
      <c r="K40" s="117"/>
      <c r="L40" s="118"/>
      <c r="M40" s="118"/>
      <c r="N40" s="119"/>
    </row>
    <row r="41" spans="1:18" s="20" customFormat="1" ht="30" x14ac:dyDescent="0.4">
      <c r="A41" s="26"/>
      <c r="B41" s="27"/>
      <c r="C41" s="28"/>
      <c r="D41" s="108"/>
      <c r="E41" s="109"/>
      <c r="F41" s="109"/>
      <c r="G41" s="109"/>
      <c r="H41" s="109"/>
      <c r="I41" s="109"/>
      <c r="J41" s="110"/>
      <c r="K41" s="117"/>
      <c r="L41" s="118"/>
      <c r="M41" s="118"/>
      <c r="N41" s="119"/>
    </row>
    <row r="42" spans="1:18" s="20" customFormat="1" ht="30" x14ac:dyDescent="0.4">
      <c r="A42" s="35" t="s">
        <v>32</v>
      </c>
      <c r="B42" s="27"/>
      <c r="C42" s="28"/>
      <c r="D42" s="108"/>
      <c r="E42" s="109"/>
      <c r="F42" s="109"/>
      <c r="G42" s="109"/>
      <c r="H42" s="109"/>
      <c r="I42" s="109"/>
      <c r="J42" s="110"/>
      <c r="K42" s="117"/>
      <c r="L42" s="118"/>
      <c r="M42" s="118"/>
      <c r="N42" s="119"/>
    </row>
    <row r="43" spans="1:18" s="20" customFormat="1" ht="30" x14ac:dyDescent="0.4">
      <c r="A43" s="29"/>
      <c r="B43" s="30"/>
      <c r="C43" s="67"/>
      <c r="D43" s="108"/>
      <c r="E43" s="109"/>
      <c r="F43" s="109"/>
      <c r="G43" s="109"/>
      <c r="H43" s="109"/>
      <c r="I43" s="109"/>
      <c r="J43" s="110"/>
      <c r="K43" s="117"/>
      <c r="L43" s="118"/>
      <c r="M43" s="118"/>
      <c r="N43" s="119"/>
    </row>
    <row r="44" spans="1:18" s="20" customFormat="1" ht="45" x14ac:dyDescent="0.6">
      <c r="A44" s="26" t="s">
        <v>30</v>
      </c>
      <c r="B44" s="31"/>
      <c r="C44" s="71">
        <f ca="1">NOW()</f>
        <v>44139.968387847221</v>
      </c>
      <c r="D44" s="108"/>
      <c r="E44" s="109"/>
      <c r="F44" s="109"/>
      <c r="G44" s="109"/>
      <c r="H44" s="109"/>
      <c r="I44" s="109"/>
      <c r="J44" s="110"/>
      <c r="K44" s="117"/>
      <c r="L44" s="118"/>
      <c r="M44" s="118"/>
      <c r="N44" s="119"/>
    </row>
    <row r="45" spans="1:18" s="20" customFormat="1" ht="30.75" thickBot="1" x14ac:dyDescent="0.45">
      <c r="A45" s="26"/>
      <c r="B45" s="27"/>
      <c r="C45" s="66"/>
      <c r="D45" s="111"/>
      <c r="E45" s="112"/>
      <c r="F45" s="112"/>
      <c r="G45" s="112"/>
      <c r="H45" s="112"/>
      <c r="I45" s="112"/>
      <c r="J45" s="113"/>
      <c r="K45" s="117"/>
      <c r="L45" s="118"/>
      <c r="M45" s="118"/>
      <c r="N45" s="119"/>
    </row>
    <row r="46" spans="1:18" s="20" customFormat="1" ht="30" x14ac:dyDescent="0.4">
      <c r="A46" s="34" t="s">
        <v>29</v>
      </c>
      <c r="B46" s="27"/>
      <c r="C46" s="28"/>
      <c r="D46" s="105" t="s">
        <v>24</v>
      </c>
      <c r="E46" s="123"/>
      <c r="F46" s="123"/>
      <c r="G46" s="123"/>
      <c r="H46" s="123"/>
      <c r="I46" s="123"/>
      <c r="J46" s="124"/>
      <c r="K46" s="117"/>
      <c r="L46" s="118"/>
      <c r="M46" s="118"/>
      <c r="N46" s="119"/>
    </row>
    <row r="47" spans="1:18" s="20" customFormat="1" ht="31.5" x14ac:dyDescent="0.5">
      <c r="A47" s="32"/>
      <c r="B47" s="33"/>
      <c r="C47" s="28"/>
      <c r="D47" s="125"/>
      <c r="E47" s="126"/>
      <c r="F47" s="126"/>
      <c r="G47" s="126"/>
      <c r="H47" s="126"/>
      <c r="I47" s="126"/>
      <c r="J47" s="127"/>
      <c r="K47" s="117"/>
      <c r="L47" s="118"/>
      <c r="M47" s="118"/>
      <c r="N47" s="119"/>
    </row>
    <row r="48" spans="1:18" s="20" customFormat="1" ht="30" x14ac:dyDescent="0.4">
      <c r="A48" s="34" t="s">
        <v>28</v>
      </c>
      <c r="B48" s="27"/>
      <c r="C48" s="28"/>
      <c r="D48" s="125"/>
      <c r="E48" s="126"/>
      <c r="F48" s="126"/>
      <c r="G48" s="126"/>
      <c r="H48" s="126"/>
      <c r="I48" s="126"/>
      <c r="J48" s="127"/>
      <c r="K48" s="117"/>
      <c r="L48" s="118"/>
      <c r="M48" s="118"/>
      <c r="N48" s="119"/>
    </row>
    <row r="49" spans="1:14" s="20" customFormat="1" ht="30" x14ac:dyDescent="0.4">
      <c r="A49" s="26"/>
      <c r="B49" s="27"/>
      <c r="C49" s="28"/>
      <c r="D49" s="125"/>
      <c r="E49" s="126"/>
      <c r="F49" s="126"/>
      <c r="G49" s="126"/>
      <c r="H49" s="126"/>
      <c r="I49" s="126"/>
      <c r="J49" s="127"/>
      <c r="K49" s="117"/>
      <c r="L49" s="118"/>
      <c r="M49" s="118"/>
      <c r="N49" s="119"/>
    </row>
    <row r="50" spans="1:14" s="20" customFormat="1" ht="30" x14ac:dyDescent="0.4">
      <c r="A50" s="34" t="s">
        <v>27</v>
      </c>
      <c r="B50" s="27"/>
      <c r="C50" s="28"/>
      <c r="D50" s="125"/>
      <c r="E50" s="126"/>
      <c r="F50" s="126"/>
      <c r="G50" s="126"/>
      <c r="H50" s="126"/>
      <c r="I50" s="126"/>
      <c r="J50" s="127"/>
      <c r="K50" s="117"/>
      <c r="L50" s="118"/>
      <c r="M50" s="118"/>
      <c r="N50" s="119"/>
    </row>
    <row r="51" spans="1:14" s="20" customFormat="1" ht="30" x14ac:dyDescent="0.4">
      <c r="A51" s="26" t="s">
        <v>19</v>
      </c>
      <c r="B51" s="27"/>
      <c r="C51" s="28"/>
      <c r="D51" s="125"/>
      <c r="E51" s="126"/>
      <c r="F51" s="126"/>
      <c r="G51" s="126"/>
      <c r="H51" s="126"/>
      <c r="I51" s="126"/>
      <c r="J51" s="127"/>
      <c r="K51" s="117"/>
      <c r="L51" s="118"/>
      <c r="M51" s="118"/>
      <c r="N51" s="119"/>
    </row>
    <row r="52" spans="1:14" s="20" customFormat="1" ht="30" x14ac:dyDescent="0.4">
      <c r="A52" s="26"/>
      <c r="B52" s="27"/>
      <c r="C52" s="28"/>
      <c r="D52" s="125"/>
      <c r="E52" s="126"/>
      <c r="F52" s="126"/>
      <c r="G52" s="126"/>
      <c r="H52" s="126"/>
      <c r="I52" s="126"/>
      <c r="J52" s="127"/>
      <c r="K52" s="117"/>
      <c r="L52" s="118"/>
      <c r="M52" s="118"/>
      <c r="N52" s="119"/>
    </row>
    <row r="53" spans="1:14" s="20" customFormat="1" ht="30.75" thickBot="1" x14ac:dyDescent="0.45">
      <c r="A53" s="26" t="s">
        <v>26</v>
      </c>
      <c r="B53" s="27"/>
      <c r="C53" s="28"/>
      <c r="D53" s="125"/>
      <c r="E53" s="126"/>
      <c r="F53" s="126"/>
      <c r="G53" s="126"/>
      <c r="H53" s="126"/>
      <c r="I53" s="126"/>
      <c r="J53" s="127"/>
      <c r="K53" s="120"/>
      <c r="L53" s="121"/>
      <c r="M53" s="121"/>
      <c r="N53" s="122"/>
    </row>
    <row r="54" spans="1:14" s="20" customFormat="1" ht="30" x14ac:dyDescent="0.4">
      <c r="A54" s="26" t="s">
        <v>19</v>
      </c>
      <c r="B54" s="27"/>
      <c r="C54" s="28"/>
      <c r="D54" s="125"/>
      <c r="E54" s="126"/>
      <c r="F54" s="126"/>
      <c r="G54" s="126"/>
      <c r="H54" s="126"/>
      <c r="I54" s="126"/>
      <c r="J54" s="127"/>
      <c r="K54" s="131" t="s">
        <v>39</v>
      </c>
      <c r="L54" s="132"/>
      <c r="M54" s="132"/>
      <c r="N54" s="133"/>
    </row>
    <row r="55" spans="1:14" s="20" customFormat="1" x14ac:dyDescent="0.25">
      <c r="D55" s="125"/>
      <c r="E55" s="126"/>
      <c r="F55" s="126"/>
      <c r="G55" s="126"/>
      <c r="H55" s="126"/>
      <c r="I55" s="126"/>
      <c r="J55" s="127"/>
      <c r="K55" s="134"/>
      <c r="L55" s="135"/>
      <c r="M55" s="135"/>
      <c r="N55" s="136"/>
    </row>
    <row r="56" spans="1:14" s="20" customFormat="1" ht="21" thickBot="1" x14ac:dyDescent="0.35">
      <c r="A56" s="14"/>
      <c r="B56" s="15"/>
      <c r="C56" s="16"/>
      <c r="D56" s="128"/>
      <c r="E56" s="129"/>
      <c r="F56" s="129"/>
      <c r="G56" s="129"/>
      <c r="H56" s="129"/>
      <c r="I56" s="129"/>
      <c r="J56" s="130"/>
      <c r="K56" s="137"/>
      <c r="L56" s="138"/>
      <c r="M56" s="138"/>
      <c r="N56" s="139"/>
    </row>
    <row r="57" spans="1:14" ht="27.75" customHeight="1" x14ac:dyDescent="0.25"/>
    <row r="60" spans="1:14" ht="36" x14ac:dyDescent="0.55000000000000004">
      <c r="A60" s="84" t="s">
        <v>38</v>
      </c>
    </row>
    <row r="78" spans="3:3" x14ac:dyDescent="0.25">
      <c r="C78" s="64"/>
    </row>
  </sheetData>
  <mergeCells count="4">
    <mergeCell ref="D39:J45"/>
    <mergeCell ref="K39:N53"/>
    <mergeCell ref="D46:J56"/>
    <mergeCell ref="K54:N5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E73"/>
  <sheetViews>
    <sheetView zoomScale="70" zoomScaleNormal="70" workbookViewId="0">
      <selection activeCell="C36" sqref="A2:C36"/>
    </sheetView>
  </sheetViews>
  <sheetFormatPr defaultRowHeight="15" x14ac:dyDescent="0.25"/>
  <cols>
    <col min="1" max="1" width="20.42578125" customWidth="1"/>
    <col min="2" max="2" width="121.7109375" bestFit="1" customWidth="1"/>
    <col min="3" max="3" width="41.7109375" bestFit="1" customWidth="1"/>
    <col min="5" max="5" width="37.28515625" customWidth="1"/>
    <col min="6" max="6" width="52.85546875" customWidth="1"/>
  </cols>
  <sheetData>
    <row r="1" spans="1:83" ht="26.25" x14ac:dyDescent="0.4">
      <c r="A1" s="1" t="s">
        <v>13</v>
      </c>
      <c r="B1" s="2" t="s">
        <v>1</v>
      </c>
      <c r="C1" s="2" t="s">
        <v>7</v>
      </c>
    </row>
    <row r="2" spans="1:83" ht="26.25" x14ac:dyDescent="0.4">
      <c r="A2" s="1"/>
      <c r="B2" s="2"/>
      <c r="C2" s="2"/>
    </row>
    <row r="3" spans="1:83" ht="26.25" x14ac:dyDescent="0.4">
      <c r="A3" s="1"/>
      <c r="B3" s="2"/>
      <c r="C3" s="2"/>
    </row>
    <row r="4" spans="1:83" ht="26.25" x14ac:dyDescent="0.4">
      <c r="A4" s="1"/>
      <c r="B4" s="2"/>
      <c r="C4" s="2"/>
    </row>
    <row r="5" spans="1:83" ht="26.25" x14ac:dyDescent="0.4">
      <c r="A5" s="1"/>
      <c r="B5" s="2"/>
      <c r="C5" s="2"/>
    </row>
    <row r="6" spans="1:83" ht="26.25" x14ac:dyDescent="0.4">
      <c r="A6" s="1"/>
      <c r="B6" s="2"/>
      <c r="C6" s="2"/>
    </row>
    <row r="7" spans="1:83" ht="26.25" x14ac:dyDescent="0.4">
      <c r="A7" s="1"/>
      <c r="B7" s="2"/>
      <c r="C7" s="2"/>
    </row>
    <row r="8" spans="1:83" ht="26.25" x14ac:dyDescent="0.4">
      <c r="A8" s="1"/>
      <c r="B8" s="2"/>
      <c r="C8" s="2"/>
    </row>
    <row r="9" spans="1:83" ht="26.25" x14ac:dyDescent="0.4">
      <c r="A9" s="1"/>
      <c r="B9" s="2"/>
      <c r="C9" s="2"/>
    </row>
    <row r="10" spans="1:83" ht="26.25" x14ac:dyDescent="0.4">
      <c r="A10" s="1"/>
      <c r="B10" s="2"/>
      <c r="C10" s="2"/>
      <c r="S10" s="63"/>
      <c r="T10" s="63"/>
      <c r="Y10" s="64"/>
      <c r="AS10" s="63"/>
      <c r="BB10" s="65"/>
      <c r="BD10" s="63"/>
      <c r="BL10" s="65"/>
      <c r="BM10" s="63"/>
      <c r="CC10" s="65"/>
      <c r="CD10" s="65"/>
    </row>
    <row r="11" spans="1:83" ht="26.25" x14ac:dyDescent="0.4">
      <c r="A11" s="1"/>
      <c r="B11" s="2"/>
      <c r="C11" s="2"/>
      <c r="S11" s="63"/>
      <c r="T11" s="63"/>
      <c r="Y11" s="64"/>
      <c r="AS11" s="63"/>
      <c r="BB11" s="65"/>
      <c r="BD11" s="63"/>
      <c r="BL11" s="65"/>
      <c r="BM11" s="63"/>
      <c r="CC11" s="65"/>
      <c r="CD11" s="65"/>
    </row>
    <row r="12" spans="1:83" ht="26.25" x14ac:dyDescent="0.4">
      <c r="A12" s="1"/>
      <c r="B12" s="2"/>
      <c r="C12" s="2"/>
    </row>
    <row r="13" spans="1:83" ht="26.25" x14ac:dyDescent="0.4">
      <c r="A13" s="1"/>
      <c r="B13" s="2"/>
      <c r="C13" s="2"/>
      <c r="F13" s="20"/>
      <c r="G13" s="20"/>
    </row>
    <row r="14" spans="1:83" ht="26.25" x14ac:dyDescent="0.4">
      <c r="A14" s="1"/>
      <c r="B14" s="2"/>
      <c r="C14" s="2"/>
      <c r="F14" s="20"/>
      <c r="G14" s="20"/>
    </row>
    <row r="15" spans="1:83" ht="26.25" x14ac:dyDescent="0.4">
      <c r="A15" s="1"/>
      <c r="B15" s="2"/>
      <c r="C15" s="2"/>
      <c r="F15" s="20"/>
      <c r="G15" s="20"/>
      <c r="T15" s="63"/>
      <c r="U15" s="63"/>
      <c r="Z15" s="64"/>
      <c r="AT15" s="63"/>
      <c r="BC15" s="65"/>
      <c r="BE15" s="63"/>
      <c r="BM15" s="65"/>
      <c r="BN15" s="63"/>
      <c r="CD15" s="65"/>
      <c r="CE15" s="65"/>
    </row>
    <row r="16" spans="1:83" ht="26.25" x14ac:dyDescent="0.4">
      <c r="A16" s="1"/>
      <c r="B16" s="2"/>
      <c r="C16" s="2"/>
      <c r="F16" s="20"/>
      <c r="G16" s="20"/>
      <c r="T16" s="63"/>
      <c r="U16" s="63"/>
      <c r="Z16" s="64"/>
      <c r="AT16" s="63"/>
      <c r="BC16" s="65"/>
      <c r="BE16" s="63"/>
      <c r="BM16" s="65"/>
      <c r="BN16" s="63"/>
      <c r="CD16" s="65"/>
      <c r="CE16" s="65"/>
    </row>
    <row r="17" spans="1:83" ht="26.25" x14ac:dyDescent="0.4">
      <c r="A17" s="1"/>
      <c r="B17" s="2"/>
      <c r="C17" s="2"/>
      <c r="F17" s="20"/>
      <c r="G17" s="20"/>
      <c r="T17" s="63"/>
      <c r="U17" s="63"/>
      <c r="Z17" s="64"/>
      <c r="AT17" s="63"/>
      <c r="BC17" s="65"/>
      <c r="BE17" s="63"/>
      <c r="BM17" s="65"/>
      <c r="BN17" s="63"/>
      <c r="CD17" s="65"/>
      <c r="CE17" s="65"/>
    </row>
    <row r="18" spans="1:83" ht="26.25" x14ac:dyDescent="0.4">
      <c r="A18" s="1"/>
      <c r="B18" s="2"/>
      <c r="C18" s="2"/>
      <c r="F18" s="20"/>
      <c r="G18" s="20"/>
      <c r="T18" s="63"/>
      <c r="U18" s="63"/>
      <c r="Z18" s="64"/>
      <c r="AT18" s="63"/>
      <c r="BC18" s="65"/>
      <c r="BE18" s="63"/>
      <c r="BM18" s="65"/>
      <c r="BN18" s="63"/>
      <c r="CD18" s="65"/>
      <c r="CE18" s="65"/>
    </row>
    <row r="19" spans="1:83" ht="26.25" x14ac:dyDescent="0.4">
      <c r="A19" s="1"/>
      <c r="B19" s="2"/>
      <c r="C19" s="2"/>
      <c r="F19" s="20"/>
      <c r="G19" s="20"/>
      <c r="T19" s="63"/>
      <c r="U19" s="63"/>
      <c r="Z19" s="64"/>
      <c r="AT19" s="63"/>
      <c r="BC19" s="65"/>
      <c r="BE19" s="63"/>
      <c r="BM19" s="65"/>
      <c r="BN19" s="63"/>
      <c r="CD19" s="65"/>
      <c r="CE19" s="65"/>
    </row>
    <row r="20" spans="1:83" ht="26.25" x14ac:dyDescent="0.4">
      <c r="A20" s="1"/>
      <c r="B20" s="2"/>
      <c r="C20" s="2"/>
      <c r="F20" s="20"/>
      <c r="G20" s="20"/>
      <c r="T20" s="63"/>
      <c r="U20" s="63"/>
      <c r="Z20" s="64"/>
      <c r="AT20" s="63"/>
      <c r="BC20" s="65"/>
      <c r="BE20" s="63"/>
      <c r="BM20" s="65"/>
      <c r="BN20" s="63"/>
      <c r="CD20" s="65"/>
      <c r="CE20" s="65"/>
    </row>
    <row r="21" spans="1:83" ht="26.25" x14ac:dyDescent="0.4">
      <c r="A21" s="1"/>
      <c r="B21" s="2"/>
      <c r="C21" s="2"/>
      <c r="F21" s="20"/>
      <c r="G21" s="20"/>
      <c r="T21" s="63"/>
      <c r="U21" s="63"/>
      <c r="Z21" s="64"/>
      <c r="AT21" s="63"/>
      <c r="BC21" s="65"/>
      <c r="BE21" s="63"/>
      <c r="BM21" s="65"/>
      <c r="BN21" s="63"/>
      <c r="CD21" s="65"/>
      <c r="CE21" s="65"/>
    </row>
    <row r="22" spans="1:83" ht="26.25" x14ac:dyDescent="0.4">
      <c r="A22" s="1"/>
      <c r="B22" s="2"/>
      <c r="C22" s="2"/>
      <c r="F22" s="20"/>
      <c r="G22" s="20"/>
      <c r="T22" s="63"/>
      <c r="U22" s="63"/>
      <c r="Z22" s="64"/>
      <c r="AT22" s="63"/>
      <c r="BC22" s="65"/>
      <c r="BE22" s="63"/>
      <c r="BM22" s="65"/>
      <c r="BN22" s="63"/>
      <c r="CD22" s="65"/>
      <c r="CE22" s="65"/>
    </row>
    <row r="23" spans="1:83" ht="26.25" x14ac:dyDescent="0.4">
      <c r="A23" s="1"/>
      <c r="B23" s="2"/>
      <c r="C23" s="2"/>
      <c r="F23" s="20"/>
      <c r="G23" s="20"/>
      <c r="T23" s="63"/>
      <c r="U23" s="63"/>
      <c r="Z23" s="64"/>
      <c r="BC23" s="65"/>
      <c r="BE23" s="63"/>
      <c r="BM23" s="65"/>
      <c r="BN23" s="63"/>
      <c r="CD23" s="65"/>
      <c r="CE23" s="65"/>
    </row>
    <row r="24" spans="1:83" ht="26.25" x14ac:dyDescent="0.4">
      <c r="A24" s="1"/>
      <c r="B24" s="2"/>
      <c r="C24" s="2"/>
      <c r="F24" s="20"/>
      <c r="G24" s="20"/>
      <c r="T24" s="63"/>
      <c r="U24" s="63"/>
      <c r="Z24" s="64"/>
      <c r="BC24" s="65"/>
      <c r="BE24" s="63"/>
      <c r="BM24" s="65"/>
      <c r="BN24" s="63"/>
      <c r="CD24" s="65"/>
      <c r="CE24" s="65"/>
    </row>
    <row r="25" spans="1:83" ht="26.25" x14ac:dyDescent="0.4">
      <c r="A25" s="1"/>
      <c r="B25" s="2"/>
      <c r="C25" s="2"/>
      <c r="F25" s="20"/>
      <c r="G25" s="20"/>
      <c r="T25" s="63"/>
      <c r="U25" s="63"/>
      <c r="Z25" s="64"/>
      <c r="BC25" s="65"/>
      <c r="BE25" s="63"/>
      <c r="BM25" s="65"/>
      <c r="BN25" s="63"/>
      <c r="CD25" s="65"/>
      <c r="CE25" s="65"/>
    </row>
    <row r="26" spans="1:83" ht="26.25" x14ac:dyDescent="0.4">
      <c r="A26" s="1"/>
      <c r="B26" s="2"/>
      <c r="C26" s="2"/>
      <c r="F26" s="20"/>
      <c r="G26" s="20"/>
      <c r="T26" s="63"/>
      <c r="U26" s="63"/>
      <c r="Z26" s="64"/>
      <c r="BC26" s="65"/>
      <c r="BE26" s="63"/>
      <c r="BM26" s="65"/>
      <c r="BN26" s="63"/>
      <c r="CD26" s="65"/>
      <c r="CE26" s="65"/>
    </row>
    <row r="27" spans="1:83" ht="26.25" x14ac:dyDescent="0.4">
      <c r="A27" s="1"/>
      <c r="B27" s="2"/>
      <c r="C27" s="2"/>
      <c r="F27" s="20"/>
      <c r="G27" s="20"/>
      <c r="T27" s="63"/>
      <c r="U27" s="63"/>
      <c r="Z27" s="64"/>
      <c r="BC27" s="65"/>
      <c r="BE27" s="63"/>
      <c r="BM27" s="65"/>
      <c r="BN27" s="63"/>
      <c r="CD27" s="65"/>
      <c r="CE27" s="65"/>
    </row>
    <row r="28" spans="1:83" ht="26.25" x14ac:dyDescent="0.4">
      <c r="A28" s="1"/>
      <c r="B28" s="2"/>
      <c r="C28" s="2"/>
      <c r="F28" s="20"/>
      <c r="G28" s="20"/>
      <c r="T28" s="63"/>
      <c r="U28" s="63"/>
      <c r="Z28" s="64"/>
      <c r="BC28" s="65"/>
      <c r="BE28" s="63"/>
      <c r="BM28" s="65"/>
      <c r="BN28" s="63"/>
      <c r="CD28" s="65"/>
      <c r="CE28" s="65"/>
    </row>
    <row r="29" spans="1:83" ht="26.25" x14ac:dyDescent="0.4">
      <c r="A29" s="1"/>
      <c r="B29" s="2"/>
      <c r="C29" s="2"/>
      <c r="T29" s="63"/>
      <c r="U29" s="63"/>
      <c r="Z29" s="64"/>
      <c r="BC29" s="65"/>
      <c r="BE29" s="63"/>
      <c r="BM29" s="65"/>
      <c r="BN29" s="63"/>
      <c r="CD29" s="65"/>
      <c r="CE29" s="65"/>
    </row>
    <row r="30" spans="1:83" ht="26.25" x14ac:dyDescent="0.4">
      <c r="A30" s="1"/>
      <c r="B30" s="2"/>
      <c r="C30" s="2"/>
      <c r="T30" s="63"/>
      <c r="U30" s="63"/>
      <c r="Z30" s="64"/>
      <c r="BC30" s="65"/>
      <c r="BE30" s="63"/>
      <c r="BM30" s="65"/>
      <c r="BN30" s="63"/>
      <c r="CD30" s="65"/>
      <c r="CE30" s="65"/>
    </row>
    <row r="31" spans="1:83" ht="26.25" x14ac:dyDescent="0.4">
      <c r="A31" s="1"/>
      <c r="B31" s="2"/>
      <c r="C31" s="2"/>
      <c r="T31" s="63"/>
      <c r="U31" s="63"/>
      <c r="Z31" s="64"/>
      <c r="BC31" s="65"/>
      <c r="BE31" s="63"/>
      <c r="BM31" s="65"/>
      <c r="BN31" s="63"/>
      <c r="CD31" s="65"/>
      <c r="CE31" s="65"/>
    </row>
    <row r="32" spans="1:83" ht="26.25" x14ac:dyDescent="0.4">
      <c r="A32" s="1"/>
      <c r="B32" s="2"/>
      <c r="C32" s="2"/>
      <c r="T32" s="63"/>
      <c r="U32" s="63"/>
      <c r="Z32" s="64"/>
      <c r="BC32" s="65"/>
      <c r="BE32" s="63"/>
      <c r="BM32" s="65"/>
      <c r="BN32" s="63"/>
      <c r="CD32" s="65"/>
      <c r="CE32" s="65"/>
    </row>
    <row r="33" spans="1:83" ht="26.25" x14ac:dyDescent="0.4">
      <c r="A33" s="1"/>
      <c r="B33" s="2"/>
      <c r="C33" s="2"/>
      <c r="T33" s="63"/>
      <c r="U33" s="63"/>
      <c r="Z33" s="64"/>
      <c r="BC33" s="65"/>
      <c r="BE33" s="63"/>
      <c r="BM33" s="65"/>
      <c r="BN33" s="63"/>
      <c r="CD33" s="65"/>
      <c r="CE33" s="65"/>
    </row>
    <row r="34" spans="1:83" ht="26.25" x14ac:dyDescent="0.4">
      <c r="A34" s="1"/>
      <c r="B34" s="2"/>
      <c r="C34" s="2"/>
      <c r="T34" s="63"/>
      <c r="U34" s="63"/>
      <c r="Z34" s="64"/>
      <c r="BC34" s="65"/>
      <c r="BE34" s="63"/>
      <c r="BM34" s="65"/>
      <c r="BN34" s="63"/>
      <c r="CD34" s="65"/>
      <c r="CE34" s="65"/>
    </row>
    <row r="35" spans="1:83" ht="26.25" x14ac:dyDescent="0.4">
      <c r="A35" s="1"/>
      <c r="B35" s="2"/>
      <c r="C35" s="2"/>
      <c r="T35" s="63"/>
      <c r="U35" s="63"/>
      <c r="Z35" s="64"/>
      <c r="BC35" s="65"/>
      <c r="BE35" s="63"/>
      <c r="BM35" s="65"/>
      <c r="BN35" s="63"/>
      <c r="CD35" s="65"/>
      <c r="CE35" s="65"/>
    </row>
    <row r="36" spans="1:83" ht="26.25" x14ac:dyDescent="0.4">
      <c r="A36" s="1"/>
      <c r="B36" s="2"/>
      <c r="C36" s="2"/>
    </row>
    <row r="37" spans="1:83" ht="26.25" x14ac:dyDescent="0.4">
      <c r="A37" s="1"/>
      <c r="B37" s="2"/>
      <c r="C37" s="2"/>
    </row>
    <row r="38" spans="1:83" ht="26.25" x14ac:dyDescent="0.4">
      <c r="A38" s="1"/>
      <c r="B38" s="2"/>
      <c r="C38" s="1"/>
    </row>
    <row r="39" spans="1:83" ht="26.25" x14ac:dyDescent="0.4">
      <c r="A39" s="1"/>
      <c r="B39" s="2"/>
      <c r="C39" s="1"/>
    </row>
    <row r="40" spans="1:83" ht="26.25" x14ac:dyDescent="0.4">
      <c r="A40" s="1"/>
      <c r="B40" s="2"/>
      <c r="C40" s="1"/>
    </row>
    <row r="41" spans="1:83" ht="26.25" x14ac:dyDescent="0.4">
      <c r="A41" s="1"/>
      <c r="B41" s="2"/>
      <c r="C41" s="1"/>
    </row>
    <row r="42" spans="1:83" ht="26.25" x14ac:dyDescent="0.4">
      <c r="A42" s="1"/>
      <c r="B42" s="2"/>
      <c r="C42" s="1"/>
    </row>
    <row r="43" spans="1:83" ht="26.25" x14ac:dyDescent="0.4">
      <c r="A43" s="1"/>
      <c r="B43" s="2"/>
      <c r="C43" s="1"/>
    </row>
    <row r="44" spans="1:83" ht="26.25" x14ac:dyDescent="0.4">
      <c r="A44" s="1"/>
      <c r="B44" s="2"/>
      <c r="C44" s="1"/>
    </row>
    <row r="45" spans="1:83" ht="26.25" x14ac:dyDescent="0.4">
      <c r="A45" s="1"/>
      <c r="B45" s="2"/>
      <c r="C45" s="1"/>
    </row>
    <row r="46" spans="1:83" ht="26.25" x14ac:dyDescent="0.4">
      <c r="A46" s="1"/>
      <c r="B46" s="2"/>
      <c r="C46" s="1"/>
    </row>
    <row r="47" spans="1:83" ht="26.25" x14ac:dyDescent="0.4">
      <c r="A47" s="1"/>
      <c r="B47" s="2"/>
      <c r="C47" s="1"/>
    </row>
    <row r="48" spans="1:83" ht="26.25" x14ac:dyDescent="0.4">
      <c r="A48" s="1"/>
      <c r="B48" s="2"/>
      <c r="C48" s="1"/>
    </row>
    <row r="49" spans="1:3" ht="26.25" x14ac:dyDescent="0.4">
      <c r="A49" s="1"/>
      <c r="B49" s="2"/>
      <c r="C49" s="1"/>
    </row>
    <row r="50" spans="1:3" ht="26.25" x14ac:dyDescent="0.4">
      <c r="A50" s="1"/>
      <c r="B50" s="2"/>
      <c r="C50" s="1"/>
    </row>
    <row r="51" spans="1:3" ht="26.25" x14ac:dyDescent="0.4">
      <c r="A51" s="1"/>
      <c r="B51" s="2"/>
      <c r="C51" s="1"/>
    </row>
    <row r="52" spans="1:3" ht="26.25" x14ac:dyDescent="0.4">
      <c r="A52" s="1"/>
      <c r="B52" s="2"/>
      <c r="C52" s="1"/>
    </row>
    <row r="53" spans="1:3" ht="26.25" x14ac:dyDescent="0.4">
      <c r="A53" s="1"/>
      <c r="B53" s="2"/>
      <c r="C53" s="1"/>
    </row>
    <row r="54" spans="1:3" ht="26.25" x14ac:dyDescent="0.4">
      <c r="A54" s="1"/>
      <c r="B54" s="2"/>
      <c r="C54" s="1"/>
    </row>
    <row r="55" spans="1:3" ht="26.25" x14ac:dyDescent="0.4">
      <c r="A55" s="1"/>
      <c r="B55" s="2"/>
      <c r="C55" s="70"/>
    </row>
    <row r="56" spans="1:3" ht="26.25" x14ac:dyDescent="0.4">
      <c r="A56" s="1"/>
      <c r="B56" s="2"/>
      <c r="C56" s="70"/>
    </row>
    <row r="57" spans="1:3" ht="23.25" x14ac:dyDescent="0.35">
      <c r="A57" s="70"/>
      <c r="B57" s="70"/>
      <c r="C57" s="70"/>
    </row>
    <row r="58" spans="1:3" ht="23.25" x14ac:dyDescent="0.35">
      <c r="A58" s="70"/>
      <c r="B58" s="70"/>
      <c r="C58" s="70"/>
    </row>
    <row r="59" spans="1:3" ht="23.25" x14ac:dyDescent="0.35">
      <c r="A59" s="70"/>
      <c r="B59" s="70"/>
      <c r="C59" s="70"/>
    </row>
    <row r="60" spans="1:3" ht="23.25" x14ac:dyDescent="0.35">
      <c r="A60" s="70"/>
      <c r="B60" s="70"/>
      <c r="C60" s="70"/>
    </row>
    <row r="61" spans="1:3" ht="23.25" x14ac:dyDescent="0.35">
      <c r="A61" s="70"/>
      <c r="B61" s="70"/>
      <c r="C61" s="70"/>
    </row>
    <row r="62" spans="1:3" ht="23.25" x14ac:dyDescent="0.35">
      <c r="A62" s="70"/>
      <c r="B62" s="70"/>
      <c r="C62" s="70"/>
    </row>
    <row r="63" spans="1:3" ht="23.25" x14ac:dyDescent="0.35">
      <c r="A63" s="70"/>
      <c r="B63" s="70"/>
      <c r="C63" s="70"/>
    </row>
    <row r="64" spans="1:3" ht="23.25" x14ac:dyDescent="0.35">
      <c r="A64" s="70"/>
      <c r="B64" s="70"/>
      <c r="C64" s="70"/>
    </row>
    <row r="65" spans="1:3" ht="23.25" x14ac:dyDescent="0.35">
      <c r="A65" s="70"/>
      <c r="B65" s="70"/>
      <c r="C65" s="70"/>
    </row>
    <row r="66" spans="1:3" ht="23.25" x14ac:dyDescent="0.35">
      <c r="A66" s="70"/>
      <c r="B66" s="70"/>
      <c r="C66" s="70"/>
    </row>
    <row r="67" spans="1:3" ht="23.25" x14ac:dyDescent="0.35">
      <c r="A67" s="70"/>
      <c r="B67" s="70"/>
      <c r="C67" s="70"/>
    </row>
    <row r="68" spans="1:3" ht="23.25" x14ac:dyDescent="0.35">
      <c r="A68" s="70"/>
      <c r="B68" s="70"/>
      <c r="C68" s="70"/>
    </row>
    <row r="69" spans="1:3" ht="23.25" x14ac:dyDescent="0.35">
      <c r="A69" s="70"/>
      <c r="B69" s="70"/>
      <c r="C69" s="70"/>
    </row>
    <row r="70" spans="1:3" ht="23.25" x14ac:dyDescent="0.35">
      <c r="A70" s="70"/>
      <c r="B70" s="70"/>
      <c r="C70" s="70"/>
    </row>
    <row r="71" spans="1:3" ht="23.25" x14ac:dyDescent="0.35">
      <c r="A71" s="70"/>
      <c r="B71" s="70"/>
      <c r="C71" s="70"/>
    </row>
    <row r="72" spans="1:3" ht="23.25" x14ac:dyDescent="0.35">
      <c r="A72" s="70"/>
      <c r="B72" s="70"/>
      <c r="C72" s="70"/>
    </row>
    <row r="73" spans="1:3" ht="23.25" x14ac:dyDescent="0.35">
      <c r="A73" s="70"/>
      <c r="B73" s="70"/>
      <c r="C73" s="70"/>
    </row>
  </sheetData>
  <autoFilter ref="A1:C73"/>
  <sortState ref="A2:C73">
    <sortCondition ref="A2:A73"/>
  </sortState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24"/>
  <sheetViews>
    <sheetView view="pageBreakPreview" zoomScaleNormal="85" zoomScaleSheetLayoutView="100" zoomScalePageLayoutView="40" workbookViewId="0">
      <selection activeCell="A15" sqref="A15"/>
    </sheetView>
  </sheetViews>
  <sheetFormatPr defaultColWidth="4.140625" defaultRowHeight="15" x14ac:dyDescent="0.25"/>
  <cols>
    <col min="1" max="3" width="38.7109375" customWidth="1"/>
    <col min="4" max="4" width="17.140625" customWidth="1"/>
    <col min="5" max="5" width="34.28515625" customWidth="1"/>
    <col min="6" max="6" width="17.140625" customWidth="1"/>
  </cols>
  <sheetData>
    <row r="1" spans="1:6" ht="117.75" customHeight="1" x14ac:dyDescent="0.25">
      <c r="A1" s="73" t="str">
        <f>CONCATENATE(,Пластик!A2,"
", Пластик!B2,"
",Пластик!C2)</f>
        <v xml:space="preserve">
</v>
      </c>
      <c r="B1" s="72" t="str">
        <f>CONCATENATE(Пластик!A3,"
", Пластик!B3,"
",Пластик!C3)</f>
        <v xml:space="preserve">
</v>
      </c>
      <c r="C1" s="72" t="str">
        <f>CONCATENATE(Пластик!A4,"
", Пластик!B4,"
",Пластик!C4)</f>
        <v xml:space="preserve">
</v>
      </c>
      <c r="D1" s="18"/>
      <c r="E1" s="19"/>
      <c r="F1" s="18"/>
    </row>
    <row r="2" spans="1:6" ht="117.75" customHeight="1" x14ac:dyDescent="0.25">
      <c r="A2" s="72" t="str">
        <f>CONCATENATE(Пластик!A5,"
", Пластик!B5,"
",Пластик!C5)</f>
        <v xml:space="preserve">
</v>
      </c>
      <c r="B2" s="72" t="str">
        <f>CONCATENATE(Пластик!A6,"
", Пластик!B6,"
",Пластик!C6)</f>
        <v xml:space="preserve">
</v>
      </c>
      <c r="C2" s="72" t="str">
        <f>CONCATENATE(Пластик!A7,"
", Пластик!B7,"
",Пластик!C7)</f>
        <v xml:space="preserve">
</v>
      </c>
      <c r="D2" s="18"/>
      <c r="E2" s="19"/>
      <c r="F2" s="18"/>
    </row>
    <row r="3" spans="1:6" ht="117.75" customHeight="1" x14ac:dyDescent="0.25">
      <c r="A3" s="72" t="str">
        <f>CONCATENATE(Пластик!A8,"
", Пластик!B8,"
",Пластик!C8)</f>
        <v xml:space="preserve">
</v>
      </c>
      <c r="B3" s="72" t="str">
        <f>CONCATENATE(Пластик!A9,"
", Пластик!B9,"
",Пластик!C9)</f>
        <v xml:space="preserve">
</v>
      </c>
      <c r="C3" s="72" t="str">
        <f>CONCATENATE(Пластик!A10,"
", Пластик!B10,"
",Пластик!C10)</f>
        <v xml:space="preserve">
</v>
      </c>
      <c r="D3" s="18"/>
      <c r="E3" s="19"/>
      <c r="F3" s="18"/>
    </row>
    <row r="4" spans="1:6" ht="122.25" customHeight="1" x14ac:dyDescent="0.25">
      <c r="A4" s="72" t="str">
        <f>CONCATENATE(Пластик!A11,"
", Пластик!B11,"
",Пластик!C11)</f>
        <v xml:space="preserve">
</v>
      </c>
      <c r="B4" s="72" t="str">
        <f>CONCATENATE(Пластик!A12,"
", Пластик!B12,"
",Пластик!C12)</f>
        <v xml:space="preserve">
</v>
      </c>
      <c r="C4" s="72" t="str">
        <f>CONCATENATE(Пластик!A13,"
", Пластик!B13,"
",Пластик!C13)</f>
        <v xml:space="preserve">
</v>
      </c>
      <c r="D4" s="18" t="s">
        <v>33</v>
      </c>
      <c r="E4" s="19"/>
      <c r="F4" t="s">
        <v>33</v>
      </c>
    </row>
    <row r="5" spans="1:6" ht="122.25" customHeight="1" x14ac:dyDescent="0.25">
      <c r="A5" s="72" t="str">
        <f>CONCATENATE(Пластик!A14,"
", Пластик!B14,"
",Пластик!C14)</f>
        <v xml:space="preserve">
</v>
      </c>
      <c r="B5" s="72" t="str">
        <f>CONCATENATE(Пластик!A15,"
", Пластик!B15,"
",Пластик!C15)</f>
        <v xml:space="preserve">
</v>
      </c>
      <c r="C5" s="72" t="str">
        <f>CONCATENATE(Пластик!A16,"
", Пластик!B16,"
",Пластик!C16)</f>
        <v xml:space="preserve">
</v>
      </c>
      <c r="D5" s="18"/>
      <c r="E5" s="19"/>
    </row>
    <row r="6" spans="1:6" ht="122.25" customHeight="1" x14ac:dyDescent="0.25">
      <c r="A6" s="72" t="str">
        <f>CONCATENATE(Пластик!A17,"
", Пластик!B17,"
",Пластик!C17)</f>
        <v xml:space="preserve">
</v>
      </c>
      <c r="B6" s="72" t="str">
        <f>CONCATENATE(Пластик!A18,"
", Пластик!B18,"
",Пластик!C18)</f>
        <v xml:space="preserve">
</v>
      </c>
      <c r="C6" s="72" t="str">
        <f>CONCATENATE(Пластик!A19,"
", Пластик!B19,"
",Пластик!C19)</f>
        <v xml:space="preserve">
</v>
      </c>
      <c r="D6" s="18"/>
      <c r="E6" s="19"/>
    </row>
    <row r="7" spans="1:6" ht="122.25" customHeight="1" x14ac:dyDescent="0.25">
      <c r="A7" s="72" t="str">
        <f>CONCATENATE(Пластик!A20,"
", Пластик!B20,"
",Пластик!C20)</f>
        <v xml:space="preserve">
</v>
      </c>
      <c r="B7" s="72" t="str">
        <f>CONCATENATE(Пластик!A21,"
", Пластик!B21,"
",Пластик!C21)</f>
        <v xml:space="preserve">
</v>
      </c>
      <c r="C7" s="72" t="str">
        <f>CONCATENATE(Пластик!A22,"
", Пластик!B22,"
",Пластик!C22)</f>
        <v xml:space="preserve">
</v>
      </c>
      <c r="D7" s="18"/>
      <c r="E7" s="19"/>
    </row>
    <row r="8" spans="1:6" ht="122.25" customHeight="1" x14ac:dyDescent="0.25">
      <c r="A8" s="72" t="str">
        <f>CONCATENATE(Пластик!A23,"
", Пластик!B23,"
",Пластик!C23)</f>
        <v xml:space="preserve">
</v>
      </c>
      <c r="B8" s="72" t="str">
        <f>CONCATENATE(Пластик!A24,"
", Пластик!B24,"
",Пластик!C24)</f>
        <v xml:space="preserve">
</v>
      </c>
      <c r="C8" s="72" t="str">
        <f>CONCATENATE(Пластик!A25,"
", Пластик!B25,"
",Пластик!C25)</f>
        <v xml:space="preserve">
</v>
      </c>
      <c r="D8" s="18"/>
      <c r="E8" s="19"/>
    </row>
    <row r="9" spans="1:6" ht="122.25" customHeight="1" x14ac:dyDescent="0.25">
      <c r="A9" s="74" t="str">
        <f>CONCATENATE(Пластик!A26,"
", Пластик!B26,"
",Пластик!C26)</f>
        <v xml:space="preserve">
</v>
      </c>
      <c r="B9" s="74" t="str">
        <f>CONCATENATE(Пластик!A27,"
", Пластик!B27,"
",Пластик!C27)</f>
        <v xml:space="preserve">
</v>
      </c>
      <c r="C9" s="74" t="str">
        <f>CONCATENATE(Пластик!A28,"
", Пластик!B28,"
",Пластик!C28)</f>
        <v xml:space="preserve">
</v>
      </c>
      <c r="D9" s="18"/>
      <c r="E9" s="19"/>
    </row>
    <row r="10" spans="1:6" ht="122.25" customHeight="1" x14ac:dyDescent="0.25">
      <c r="A10" s="74" t="str">
        <f>CONCATENATE(Пластик!A29,"
", Пластик!B29,"
",Пластик!C29)</f>
        <v xml:space="preserve">
</v>
      </c>
      <c r="B10" s="74" t="str">
        <f>CONCATENATE(Пластик!A30,"
", Пластик!B30,"
",Пластик!C30)</f>
        <v xml:space="preserve">
</v>
      </c>
      <c r="C10" s="74" t="str">
        <f>CONCATENATE(Пластик!A31,"
", Пластик!B31,"
",Пластик!C31)</f>
        <v xml:space="preserve">
</v>
      </c>
      <c r="D10" s="18"/>
      <c r="E10" s="19"/>
    </row>
    <row r="11" spans="1:6" ht="122.25" customHeight="1" x14ac:dyDescent="0.25">
      <c r="A11" s="74" t="str">
        <f>CONCATENATE(Пластик!A32,"
", Пластик!B32,"
",Пластик!C32)</f>
        <v xml:space="preserve">
</v>
      </c>
      <c r="B11" s="74" t="str">
        <f>CONCATENATE(Пластик!A33,"
", Пластик!B33,"
",Пластик!C33)</f>
        <v xml:space="preserve">
</v>
      </c>
      <c r="C11" s="74" t="str">
        <f>CONCATENATE(Пластик!A34,"
", Пластик!B34,"
",Пластик!C34)</f>
        <v xml:space="preserve">
</v>
      </c>
      <c r="D11" s="18"/>
      <c r="E11" s="19"/>
    </row>
    <row r="12" spans="1:6" ht="122.25" customHeight="1" x14ac:dyDescent="0.25">
      <c r="A12" s="74" t="str">
        <f>CONCATENATE(Пластик!A35,"
", Пластик!B35,"
",Пластик!C35)</f>
        <v xml:space="preserve">
</v>
      </c>
      <c r="B12" s="74" t="str">
        <f>CONCATENATE(Пластик!A36,"
", Пластик!B36,"
",Пластик!C36)</f>
        <v xml:space="preserve">
</v>
      </c>
      <c r="C12" s="74" t="str">
        <f>CONCATENATE(Пластик!A37,"
", Пластик!B37,"
",Пластик!C37)</f>
        <v xml:space="preserve">
</v>
      </c>
      <c r="E12" s="17"/>
    </row>
    <row r="13" spans="1:6" ht="122.25" customHeight="1" x14ac:dyDescent="0.25">
      <c r="A13" s="74" t="str">
        <f>CONCATENATE(Пластик!A38,"
", Пластик!B38,"
",Пластик!C38)</f>
        <v xml:space="preserve">
</v>
      </c>
      <c r="B13" s="74" t="str">
        <f>CONCATENATE(Пластик!A39,"
", Пластик!B39,"
",Пластик!C39)</f>
        <v xml:space="preserve">
</v>
      </c>
      <c r="C13" s="74" t="str">
        <f>CONCATENATE(Пластик!A40,"
", Пластик!B40,"
",Пластик!C40)</f>
        <v xml:space="preserve">
</v>
      </c>
    </row>
    <row r="14" spans="1:6" ht="122.25" customHeight="1" x14ac:dyDescent="0.25">
      <c r="A14" s="74" t="str">
        <f>CONCATENATE(Пластик!A41,"
", Пластик!B41,"
",Пластик!C41)</f>
        <v xml:space="preserve">
</v>
      </c>
      <c r="B14" s="74" t="str">
        <f>CONCATENATE(Пластик!A42,"
", Пластик!B42,"
",Пластик!C42)</f>
        <v xml:space="preserve">
</v>
      </c>
      <c r="C14" s="74" t="str">
        <f>CONCATENATE(Пластик!A43,"
", Пластик!B43,"
",Пластик!C43)</f>
        <v xml:space="preserve">
</v>
      </c>
    </row>
    <row r="15" spans="1:6" ht="122.25" customHeight="1" x14ac:dyDescent="0.25">
      <c r="A15" s="74" t="str">
        <f>CONCATENATE(Пластик!A44,"
", Пластик!B44,"
",Пластик!C44)</f>
        <v xml:space="preserve">
</v>
      </c>
      <c r="B15" s="74" t="str">
        <f>CONCATENATE(Пластик!A45,"
", Пластик!B45,"
",Пластик!C45)</f>
        <v xml:space="preserve">
</v>
      </c>
      <c r="C15" s="74" t="str">
        <f>CONCATENATE(Пластик!A46,"
", Пластик!B46,"
",Пластик!C46)</f>
        <v xml:space="preserve">
</v>
      </c>
    </row>
    <row r="16" spans="1:6" ht="122.25" customHeight="1" x14ac:dyDescent="0.25">
      <c r="A16" s="74" t="str">
        <f>CONCATENATE(Пластик!A47,"
", Пластик!B47,"
",Пластик!C47)</f>
        <v xml:space="preserve">
</v>
      </c>
      <c r="B16" s="74" t="str">
        <f>CONCATENATE(Пластик!A48,"
", Пластик!B48,"
",Пластик!C48)</f>
        <v xml:space="preserve">
</v>
      </c>
      <c r="C16" s="74" t="str">
        <f>CONCATENATE(Пластик!A49,"
", Пластик!B49,"
",Пластик!C49)</f>
        <v xml:space="preserve">
</v>
      </c>
    </row>
    <row r="17" spans="1:3" ht="122.25" customHeight="1" x14ac:dyDescent="0.25">
      <c r="A17" s="74" t="str">
        <f>CONCATENATE(Пластик!A50,"
", Пластик!B50,"
",Пластик!C50)</f>
        <v xml:space="preserve">
</v>
      </c>
      <c r="B17" s="74" t="str">
        <f>CONCATENATE(Пластик!A51,"
", Пластик!B51,"
",Пластик!C51)</f>
        <v xml:space="preserve">
</v>
      </c>
      <c r="C17" s="74" t="str">
        <f>CONCATENATE(Пластик!A52,"
", Пластик!B52,"
",Пластик!C52)</f>
        <v xml:space="preserve">
</v>
      </c>
    </row>
    <row r="18" spans="1:3" ht="122.25" customHeight="1" x14ac:dyDescent="0.25">
      <c r="A18" s="74" t="str">
        <f>CONCATENATE(Пластик!A53,"
", Пластик!B53,"
",Пластик!C53)</f>
        <v xml:space="preserve">
</v>
      </c>
      <c r="B18" s="74" t="str">
        <f>CONCATENATE(Пластик!A54,"
", Пластик!B54,"
",Пластик!C54)</f>
        <v xml:space="preserve">
</v>
      </c>
      <c r="C18" s="74" t="str">
        <f>CONCATENATE(Пластик!A55,"
", Пластик!B55,"
",Пластик!C55)</f>
        <v xml:space="preserve">
</v>
      </c>
    </row>
    <row r="19" spans="1:3" ht="122.25" customHeight="1" x14ac:dyDescent="0.25">
      <c r="A19" s="74" t="str">
        <f>CONCATENATE(Пластик!A56,"
", Пластик!B56,"
",Пластик!C56)</f>
        <v xml:space="preserve">
</v>
      </c>
      <c r="B19" s="74" t="str">
        <f>CONCATENATE(Пластик!A57,"
", Пластик!B57,"
",Пластик!C57)</f>
        <v xml:space="preserve">
</v>
      </c>
      <c r="C19" s="74" t="str">
        <f>CONCATENATE(Пластик!A58,"
", Пластик!B58,"
",Пластик!C58)</f>
        <v xml:space="preserve">
</v>
      </c>
    </row>
    <row r="20" spans="1:3" ht="122.25" customHeight="1" x14ac:dyDescent="0.25">
      <c r="A20" s="74" t="str">
        <f>CONCATENATE(Пластик!A59,"
", Пластик!B59,"
",Пластик!C59)</f>
        <v xml:space="preserve">
</v>
      </c>
      <c r="B20" s="74" t="str">
        <f>CONCATENATE(Пластик!A60,"
", Пластик!B60,"
",Пластик!C60)</f>
        <v xml:space="preserve">
</v>
      </c>
      <c r="C20" s="74" t="str">
        <f>CONCATENATE(Пластик!A61,"
", Пластик!B61,"
",Пластик!C61)</f>
        <v xml:space="preserve">
</v>
      </c>
    </row>
    <row r="21" spans="1:3" ht="122.25" customHeight="1" x14ac:dyDescent="0.25">
      <c r="A21" s="74" t="str">
        <f>CONCATENATE(Пластик!A62,"
", Пластик!B62,"
",Пластик!C62)</f>
        <v xml:space="preserve">
</v>
      </c>
      <c r="B21" s="74" t="str">
        <f>CONCATENATE(Пластик!A63,"
", Пластик!B63,"
",Пластик!C63)</f>
        <v xml:space="preserve">
</v>
      </c>
      <c r="C21" s="74" t="str">
        <f>CONCATENATE(Пластик!A64,"
", Пластик!B64,"
",Пластик!C64)</f>
        <v xml:space="preserve">
</v>
      </c>
    </row>
    <row r="22" spans="1:3" ht="122.25" customHeight="1" x14ac:dyDescent="0.25">
      <c r="A22" s="74" t="str">
        <f>CONCATENATE(Пластик!A65,"
", Пластик!B65,"
",Пластик!C65)</f>
        <v xml:space="preserve">
</v>
      </c>
      <c r="B22" s="74" t="str">
        <f>CONCATENATE(Пластик!A66,"
", Пластик!B66,"
",Пластик!C66)</f>
        <v xml:space="preserve">
</v>
      </c>
      <c r="C22" s="74" t="str">
        <f>CONCATENATE(Пластик!A67,"
", Пластик!B67,"
",Пластик!C67)</f>
        <v xml:space="preserve">
</v>
      </c>
    </row>
    <row r="23" spans="1:3" ht="122.25" customHeight="1" x14ac:dyDescent="0.25">
      <c r="A23" s="74" t="str">
        <f>CONCATENATE(Пластик!A68,"
", Пластик!B68,"
",Пластик!C68)</f>
        <v xml:space="preserve">
</v>
      </c>
      <c r="B23" s="74" t="str">
        <f>CONCATENATE(Пластик!A69,"
", Пластик!B69,"
",Пластик!C69)</f>
        <v xml:space="preserve">
</v>
      </c>
      <c r="C23" s="74" t="str">
        <f>CONCATENATE(Пластик!A70,"
", Пластик!B70,"
",Пластик!C70)</f>
        <v xml:space="preserve">
</v>
      </c>
    </row>
    <row r="24" spans="1:3" ht="122.25" customHeight="1" x14ac:dyDescent="0.25">
      <c r="A24" s="74" t="str">
        <f>CONCATENATE(Пластик!A71,"
", Пластик!B71,"
",Пластик!C71)</f>
        <v xml:space="preserve">
</v>
      </c>
      <c r="B24" s="74" t="str">
        <f>CONCATENATE(Пластик!A72,"
", Пластик!B72,"
",Пластик!C72)</f>
        <v xml:space="preserve">
</v>
      </c>
      <c r="C24" s="74" t="str">
        <f>CONCATENATE(Пластик!A73,"
", Пластик!B73,"
",Пластик!C73)</f>
        <v xml:space="preserve">
</v>
      </c>
    </row>
  </sheetData>
  <printOptions horizontalCentered="1" verticalCentered="1"/>
  <pageMargins left="0" right="0" top="0" bottom="0" header="0" footer="0"/>
  <pageSetup paperSize="9" scale="86" fitToHeight="0" orientation="portrait" r:id="rId1"/>
  <rowBreaks count="2" manualBreakCount="2">
    <brk id="8" max="2" man="1"/>
    <brk id="16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"/>
  <sheetViews>
    <sheetView topLeftCell="C1" workbookViewId="0">
      <selection activeCell="G17" sqref="A1:XFD1048576"/>
    </sheetView>
  </sheetViews>
  <sheetFormatPr defaultRowHeight="15" x14ac:dyDescent="0.25"/>
  <sheetData/>
  <sortState ref="A2:J50">
    <sortCondition ref="A2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W77"/>
  <sheetViews>
    <sheetView tabSelected="1" zoomScale="31" zoomScaleNormal="31" zoomScaleSheetLayoutView="40" workbookViewId="0">
      <pane ySplit="8" topLeftCell="A9" activePane="bottomLeft" state="frozen"/>
      <selection pane="bottomLeft" activeCell="E11" sqref="E11"/>
    </sheetView>
  </sheetViews>
  <sheetFormatPr defaultRowHeight="28.5" x14ac:dyDescent="0.45"/>
  <cols>
    <col min="1" max="1" width="52.28515625" style="61" customWidth="1"/>
    <col min="2" max="2" width="74.85546875" style="36" customWidth="1"/>
    <col min="3" max="3" width="94.5703125" style="36" customWidth="1"/>
    <col min="4" max="4" width="28" style="36" customWidth="1"/>
    <col min="5" max="5" width="75.7109375" style="62" customWidth="1"/>
    <col min="6" max="6" width="27.28515625" style="36" customWidth="1"/>
    <col min="7" max="7" width="35" style="36" customWidth="1"/>
    <col min="8" max="8" width="44.85546875" style="36" bestFit="1" customWidth="1"/>
    <col min="9" max="9" width="60.85546875" style="36" customWidth="1"/>
    <col min="10" max="10" width="65.28515625" style="36" customWidth="1"/>
    <col min="11" max="11" width="45.42578125" style="36" customWidth="1"/>
    <col min="12" max="12" width="74" style="36" customWidth="1"/>
    <col min="13" max="13" width="55.28515625" style="36" bestFit="1" customWidth="1"/>
    <col min="14" max="14" width="25.140625" style="36" customWidth="1"/>
    <col min="15" max="15" width="26.5703125" style="36" customWidth="1"/>
    <col min="16" max="16" width="30.7109375" style="36" customWidth="1"/>
    <col min="17" max="17" width="38" style="36" customWidth="1"/>
    <col min="18" max="19" width="18.7109375" style="36" customWidth="1"/>
    <col min="20" max="21" width="9.85546875" style="36" bestFit="1" customWidth="1"/>
    <col min="22" max="22" width="9.28515625" style="36" bestFit="1" customWidth="1"/>
    <col min="23" max="23" width="14.140625" style="36" bestFit="1" customWidth="1"/>
    <col min="24" max="25" width="9.140625" style="36"/>
    <col min="26" max="26" width="9.140625" style="36" customWidth="1"/>
    <col min="27" max="16384" width="9.140625" style="36"/>
  </cols>
  <sheetData>
    <row r="1" spans="1:23" ht="62.25" thickBot="1" x14ac:dyDescent="0.6">
      <c r="D1" s="36" t="s">
        <v>33</v>
      </c>
      <c r="E1" s="37"/>
      <c r="F1" s="37"/>
      <c r="P1" s="82"/>
      <c r="Q1" s="86">
        <f>COUNTIF(D9:D200,"0")</f>
        <v>0</v>
      </c>
      <c r="R1" s="90" t="s">
        <v>44</v>
      </c>
      <c r="S1" s="91"/>
      <c r="T1" s="92"/>
      <c r="U1" s="92"/>
      <c r="V1" s="92"/>
      <c r="W1" s="92"/>
    </row>
    <row r="2" spans="1:23" ht="62.25" thickBot="1" x14ac:dyDescent="0.6">
      <c r="E2" s="37"/>
      <c r="F2" s="37"/>
      <c r="P2" s="82"/>
      <c r="Q2" s="87">
        <f>COUNTIF(K9:K200,"ЕСТЬ")-COUNTIF(D9:D200,"&lt;1")</f>
        <v>49</v>
      </c>
      <c r="R2" s="93" t="s">
        <v>47</v>
      </c>
      <c r="S2" s="94"/>
      <c r="T2" s="95"/>
      <c r="U2" s="95"/>
      <c r="V2" s="95"/>
      <c r="W2" s="95"/>
    </row>
    <row r="3" spans="1:23" ht="71.25" customHeight="1" thickBot="1" x14ac:dyDescent="1.4">
      <c r="A3" s="140" t="s">
        <v>102</v>
      </c>
      <c r="B3" s="140"/>
      <c r="C3" s="140"/>
      <c r="D3" s="38"/>
      <c r="E3" s="39"/>
      <c r="F3" s="38"/>
      <c r="G3" s="40"/>
      <c r="H3" s="40"/>
      <c r="I3" s="41"/>
      <c r="J3" s="42"/>
      <c r="K3" s="43"/>
      <c r="L3" s="44"/>
      <c r="M3" s="45"/>
      <c r="N3" s="46"/>
      <c r="O3" s="47"/>
      <c r="P3" s="83"/>
      <c r="Q3" s="88">
        <f>COUNTIF(K9:K200,"г*")</f>
        <v>0</v>
      </c>
      <c r="R3" s="93" t="s">
        <v>45</v>
      </c>
      <c r="S3" s="94"/>
      <c r="T3" s="95"/>
      <c r="U3" s="95"/>
      <c r="V3" s="95"/>
      <c r="W3" s="95"/>
    </row>
    <row r="4" spans="1:23" ht="61.5" x14ac:dyDescent="0.55000000000000004">
      <c r="A4" s="141" t="s">
        <v>104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48"/>
      <c r="Q4" s="89">
        <f>COUNTIF(K9:L200,"в пути")</f>
        <v>0</v>
      </c>
      <c r="R4" s="96" t="s">
        <v>46</v>
      </c>
      <c r="S4" s="97"/>
      <c r="T4" s="98"/>
      <c r="U4" s="98"/>
      <c r="V4" s="98"/>
      <c r="W4" s="99"/>
    </row>
    <row r="5" spans="1:23" ht="36.75" customHeight="1" x14ac:dyDescent="0.5">
      <c r="A5" s="76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77"/>
      <c r="R5" s="77"/>
      <c r="S5" s="77"/>
      <c r="T5" s="68"/>
      <c r="U5" s="68"/>
      <c r="V5" s="68"/>
      <c r="W5" s="69"/>
    </row>
    <row r="6" spans="1:23" ht="12.75" customHeight="1" x14ac:dyDescent="0.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3"/>
      <c r="R6" s="144"/>
      <c r="S6" s="144"/>
    </row>
    <row r="7" spans="1:23" ht="86.25" customHeight="1" x14ac:dyDescent="0.25">
      <c r="A7" s="49" t="s">
        <v>0</v>
      </c>
      <c r="B7" s="49" t="s">
        <v>1</v>
      </c>
      <c r="C7" s="49" t="s">
        <v>2</v>
      </c>
      <c r="D7" s="49" t="s">
        <v>3</v>
      </c>
      <c r="E7" s="49" t="s">
        <v>4</v>
      </c>
      <c r="F7" s="49" t="s">
        <v>37</v>
      </c>
      <c r="G7" s="50" t="s">
        <v>5</v>
      </c>
      <c r="H7" s="50" t="s">
        <v>40</v>
      </c>
      <c r="I7" s="49" t="s">
        <v>6</v>
      </c>
      <c r="J7" s="49" t="s">
        <v>7</v>
      </c>
      <c r="K7" s="49" t="s">
        <v>8</v>
      </c>
      <c r="L7" s="49" t="s">
        <v>9</v>
      </c>
      <c r="M7" s="49" t="s">
        <v>10</v>
      </c>
      <c r="N7" s="49" t="s">
        <v>36</v>
      </c>
      <c r="O7" s="49" t="s">
        <v>11</v>
      </c>
      <c r="P7" s="49" t="s">
        <v>12</v>
      </c>
      <c r="Q7" s="49" t="s">
        <v>23</v>
      </c>
      <c r="R7" s="49" t="s">
        <v>34</v>
      </c>
      <c r="S7" s="49" t="s">
        <v>35</v>
      </c>
    </row>
    <row r="8" spans="1:23" ht="42.75" customHeight="1" x14ac:dyDescent="0.4">
      <c r="A8" s="51"/>
      <c r="B8" s="52"/>
      <c r="C8" s="53"/>
      <c r="D8" s="54"/>
      <c r="E8" s="54"/>
      <c r="F8" s="55"/>
      <c r="G8" s="55"/>
      <c r="H8" s="55"/>
      <c r="I8" s="56"/>
      <c r="J8" s="53" t="s">
        <v>33</v>
      </c>
      <c r="K8" s="57"/>
      <c r="L8" s="57"/>
      <c r="M8" s="58"/>
      <c r="N8" s="59"/>
      <c r="O8" s="59"/>
      <c r="P8" s="60" t="s">
        <v>42</v>
      </c>
      <c r="Q8" s="60"/>
      <c r="R8" s="60"/>
      <c r="S8" s="60"/>
    </row>
    <row r="9" spans="1:23" ht="186" x14ac:dyDescent="0.25">
      <c r="A9" s="79">
        <v>945522</v>
      </c>
      <c r="B9" s="79" t="s">
        <v>48</v>
      </c>
      <c r="C9" s="79" t="s">
        <v>49</v>
      </c>
      <c r="D9" s="78">
        <v>1</v>
      </c>
      <c r="E9" s="81"/>
      <c r="F9" s="78">
        <v>0.19</v>
      </c>
      <c r="G9" s="78">
        <v>1.73E-3</v>
      </c>
      <c r="H9" s="78">
        <v>12202</v>
      </c>
      <c r="I9" s="79" t="s">
        <v>50</v>
      </c>
      <c r="J9" s="79" t="s">
        <v>51</v>
      </c>
      <c r="K9" s="79" t="s">
        <v>105</v>
      </c>
      <c r="L9" s="79"/>
      <c r="M9" s="80" t="s">
        <v>41</v>
      </c>
      <c r="N9" s="81">
        <v>0.16666666666666666</v>
      </c>
      <c r="O9" s="81">
        <v>0.16666666666666666</v>
      </c>
      <c r="P9" s="81"/>
      <c r="Q9" s="75"/>
      <c r="R9" s="75"/>
      <c r="S9" s="75"/>
    </row>
    <row r="10" spans="1:23" ht="186" x14ac:dyDescent="0.25">
      <c r="A10" s="79">
        <v>945533</v>
      </c>
      <c r="B10" s="79" t="s">
        <v>52</v>
      </c>
      <c r="C10" s="79" t="s">
        <v>49</v>
      </c>
      <c r="D10" s="78">
        <v>1</v>
      </c>
      <c r="E10" s="81"/>
      <c r="F10" s="78">
        <v>0.35</v>
      </c>
      <c r="G10" s="78">
        <v>3.2299999999999998E-3</v>
      </c>
      <c r="H10" s="78">
        <v>12202</v>
      </c>
      <c r="I10" s="79" t="s">
        <v>50</v>
      </c>
      <c r="J10" s="79" t="s">
        <v>51</v>
      </c>
      <c r="K10" s="79" t="s">
        <v>105</v>
      </c>
      <c r="L10" s="79"/>
      <c r="M10" s="80" t="s">
        <v>41</v>
      </c>
      <c r="N10" s="81">
        <v>0.16666666666666666</v>
      </c>
      <c r="O10" s="81">
        <v>0.16666666666666666</v>
      </c>
      <c r="P10" s="81"/>
      <c r="Q10" s="75"/>
      <c r="R10" s="75"/>
      <c r="S10" s="75"/>
    </row>
    <row r="11" spans="1:23" ht="186" x14ac:dyDescent="0.25">
      <c r="A11" s="79">
        <v>945526</v>
      </c>
      <c r="B11" s="79" t="s">
        <v>53</v>
      </c>
      <c r="C11" s="79" t="s">
        <v>49</v>
      </c>
      <c r="D11" s="78">
        <v>1</v>
      </c>
      <c r="E11" s="81"/>
      <c r="F11" s="78">
        <v>0.7</v>
      </c>
      <c r="G11" s="78">
        <v>4.1999999999999997E-3</v>
      </c>
      <c r="H11" s="78">
        <v>12202</v>
      </c>
      <c r="I11" s="79" t="s">
        <v>50</v>
      </c>
      <c r="J11" s="79" t="s">
        <v>51</v>
      </c>
      <c r="K11" s="79" t="s">
        <v>105</v>
      </c>
      <c r="L11" s="79"/>
      <c r="M11" s="80" t="s">
        <v>41</v>
      </c>
      <c r="N11" s="81">
        <v>0.16666666666666666</v>
      </c>
      <c r="O11" s="81">
        <v>0.16666666666666666</v>
      </c>
      <c r="P11" s="81"/>
      <c r="Q11" s="75"/>
      <c r="R11" s="75"/>
      <c r="S11" s="75"/>
    </row>
    <row r="12" spans="1:23" ht="139.5" x14ac:dyDescent="0.25">
      <c r="A12" s="79">
        <v>945536</v>
      </c>
      <c r="B12" s="79" t="s">
        <v>54</v>
      </c>
      <c r="C12" s="79" t="s">
        <v>49</v>
      </c>
      <c r="D12" s="78">
        <v>1</v>
      </c>
      <c r="E12" s="81"/>
      <c r="F12" s="78">
        <v>1.73</v>
      </c>
      <c r="G12" s="78">
        <v>7.1799999999999998E-3</v>
      </c>
      <c r="H12" s="78">
        <v>12202</v>
      </c>
      <c r="I12" s="79" t="s">
        <v>50</v>
      </c>
      <c r="J12" s="79" t="s">
        <v>51</v>
      </c>
      <c r="K12" s="79" t="s">
        <v>105</v>
      </c>
      <c r="L12" s="79"/>
      <c r="M12" s="80" t="s">
        <v>41</v>
      </c>
      <c r="N12" s="81">
        <v>0.16666666666666666</v>
      </c>
      <c r="O12" s="81">
        <v>0.16666666666666666</v>
      </c>
      <c r="P12" s="81"/>
      <c r="Q12" s="75"/>
      <c r="R12" s="75"/>
      <c r="S12" s="75"/>
    </row>
    <row r="13" spans="1:23" ht="139.5" x14ac:dyDescent="0.25">
      <c r="A13" s="79">
        <v>945529</v>
      </c>
      <c r="B13" s="79" t="s">
        <v>55</v>
      </c>
      <c r="C13" s="79" t="s">
        <v>49</v>
      </c>
      <c r="D13" s="78">
        <v>1</v>
      </c>
      <c r="E13" s="81"/>
      <c r="F13" s="78">
        <v>2.33</v>
      </c>
      <c r="G13" s="78">
        <v>2.3199999999999998E-2</v>
      </c>
      <c r="H13" s="78">
        <v>12202</v>
      </c>
      <c r="I13" s="79" t="s">
        <v>50</v>
      </c>
      <c r="J13" s="79" t="s">
        <v>51</v>
      </c>
      <c r="K13" s="79" t="s">
        <v>105</v>
      </c>
      <c r="L13" s="79"/>
      <c r="M13" s="80" t="s">
        <v>41</v>
      </c>
      <c r="N13" s="81">
        <v>0.16666666666666666</v>
      </c>
      <c r="O13" s="81">
        <v>0.16666666666666666</v>
      </c>
      <c r="P13" s="81"/>
      <c r="Q13" s="75"/>
      <c r="R13" s="75"/>
      <c r="S13" s="75"/>
    </row>
    <row r="14" spans="1:23" ht="186" x14ac:dyDescent="0.25">
      <c r="A14" s="79">
        <v>945532</v>
      </c>
      <c r="B14" s="79" t="s">
        <v>56</v>
      </c>
      <c r="C14" s="79" t="s">
        <v>49</v>
      </c>
      <c r="D14" s="78">
        <v>1</v>
      </c>
      <c r="E14" s="81"/>
      <c r="F14" s="78">
        <v>5.64</v>
      </c>
      <c r="G14" s="78">
        <v>4.0289999999999999E-2</v>
      </c>
      <c r="H14" s="78">
        <v>12202</v>
      </c>
      <c r="I14" s="79" t="s">
        <v>50</v>
      </c>
      <c r="J14" s="79" t="s">
        <v>51</v>
      </c>
      <c r="K14" s="79" t="s">
        <v>105</v>
      </c>
      <c r="L14" s="79"/>
      <c r="M14" s="80" t="s">
        <v>41</v>
      </c>
      <c r="N14" s="81">
        <v>0.16666666666666666</v>
      </c>
      <c r="O14" s="81">
        <v>0.16666666666666666</v>
      </c>
      <c r="P14" s="81"/>
      <c r="Q14" s="75"/>
      <c r="R14" s="75"/>
      <c r="S14" s="75"/>
    </row>
    <row r="15" spans="1:23" ht="186" x14ac:dyDescent="0.25">
      <c r="A15" s="79">
        <v>945525</v>
      </c>
      <c r="B15" s="79" t="s">
        <v>57</v>
      </c>
      <c r="C15" s="79" t="s">
        <v>49</v>
      </c>
      <c r="D15" s="78">
        <v>1</v>
      </c>
      <c r="E15" s="81"/>
      <c r="F15" s="78">
        <v>1.52</v>
      </c>
      <c r="G15" s="78">
        <v>1.67E-2</v>
      </c>
      <c r="H15" s="78">
        <v>12202</v>
      </c>
      <c r="I15" s="79" t="s">
        <v>50</v>
      </c>
      <c r="J15" s="79" t="s">
        <v>51</v>
      </c>
      <c r="K15" s="79" t="s">
        <v>105</v>
      </c>
      <c r="L15" s="79"/>
      <c r="M15" s="80" t="s">
        <v>41</v>
      </c>
      <c r="N15" s="81">
        <v>0.16666666666666666</v>
      </c>
      <c r="O15" s="81">
        <v>0.16666666666666666</v>
      </c>
      <c r="P15" s="81"/>
      <c r="Q15" s="75"/>
      <c r="R15" s="75"/>
      <c r="S15" s="75"/>
    </row>
    <row r="16" spans="1:23" ht="186" x14ac:dyDescent="0.25">
      <c r="A16" s="79">
        <v>945530</v>
      </c>
      <c r="B16" s="79" t="s">
        <v>58</v>
      </c>
      <c r="C16" s="79" t="s">
        <v>49</v>
      </c>
      <c r="D16" s="78">
        <v>1</v>
      </c>
      <c r="E16" s="81"/>
      <c r="F16" s="78">
        <v>0.8</v>
      </c>
      <c r="G16" s="78">
        <v>8.5100000000000002E-3</v>
      </c>
      <c r="H16" s="78">
        <v>12202</v>
      </c>
      <c r="I16" s="79" t="s">
        <v>50</v>
      </c>
      <c r="J16" s="79" t="s">
        <v>51</v>
      </c>
      <c r="K16" s="79" t="s">
        <v>105</v>
      </c>
      <c r="L16" s="79"/>
      <c r="M16" s="80" t="s">
        <v>41</v>
      </c>
      <c r="N16" s="81">
        <v>0.16666666666666666</v>
      </c>
      <c r="O16" s="81">
        <v>0.16666666666666666</v>
      </c>
      <c r="P16" s="81"/>
      <c r="Q16" s="75"/>
      <c r="R16" s="75"/>
      <c r="S16" s="75"/>
    </row>
    <row r="17" spans="1:19" ht="186" x14ac:dyDescent="0.25">
      <c r="A17" s="79">
        <v>945535</v>
      </c>
      <c r="B17" s="79" t="s">
        <v>59</v>
      </c>
      <c r="C17" s="79" t="s">
        <v>49</v>
      </c>
      <c r="D17" s="78">
        <v>1</v>
      </c>
      <c r="E17" s="81"/>
      <c r="F17" s="78">
        <v>0.59</v>
      </c>
      <c r="G17" s="78">
        <v>8.5100000000000002E-3</v>
      </c>
      <c r="H17" s="78">
        <v>12202</v>
      </c>
      <c r="I17" s="79" t="s">
        <v>50</v>
      </c>
      <c r="J17" s="79" t="s">
        <v>51</v>
      </c>
      <c r="K17" s="79" t="s">
        <v>105</v>
      </c>
      <c r="L17" s="79"/>
      <c r="M17" s="80" t="s">
        <v>41</v>
      </c>
      <c r="N17" s="81">
        <v>0.16666666666666666</v>
      </c>
      <c r="O17" s="81">
        <v>0.16666666666666666</v>
      </c>
      <c r="P17" s="81"/>
      <c r="Q17" s="75"/>
      <c r="R17" s="75"/>
      <c r="S17" s="75"/>
    </row>
    <row r="18" spans="1:19" ht="186" x14ac:dyDescent="0.25">
      <c r="A18" s="79">
        <v>945524</v>
      </c>
      <c r="B18" s="79" t="s">
        <v>60</v>
      </c>
      <c r="C18" s="79" t="s">
        <v>49</v>
      </c>
      <c r="D18" s="78">
        <v>1</v>
      </c>
      <c r="E18" s="81"/>
      <c r="F18" s="78">
        <v>0.42</v>
      </c>
      <c r="G18" s="78">
        <v>2.0500000000000002E-3</v>
      </c>
      <c r="H18" s="78">
        <v>12202</v>
      </c>
      <c r="I18" s="79" t="s">
        <v>50</v>
      </c>
      <c r="J18" s="79" t="s">
        <v>51</v>
      </c>
      <c r="K18" s="79" t="s">
        <v>105</v>
      </c>
      <c r="L18" s="79"/>
      <c r="M18" s="80" t="s">
        <v>41</v>
      </c>
      <c r="N18" s="81">
        <v>0.16666666666666666</v>
      </c>
      <c r="O18" s="81">
        <v>0.16666666666666666</v>
      </c>
      <c r="P18" s="81"/>
      <c r="Q18" s="75"/>
      <c r="R18" s="75"/>
      <c r="S18" s="75"/>
    </row>
    <row r="19" spans="1:19" ht="139.5" x14ac:dyDescent="0.25">
      <c r="A19" s="79">
        <v>945534</v>
      </c>
      <c r="B19" s="79" t="s">
        <v>61</v>
      </c>
      <c r="C19" s="79" t="s">
        <v>49</v>
      </c>
      <c r="D19" s="78">
        <v>1</v>
      </c>
      <c r="E19" s="81"/>
      <c r="F19" s="78">
        <v>1.02</v>
      </c>
      <c r="G19" s="78">
        <v>5.94E-3</v>
      </c>
      <c r="H19" s="78">
        <v>12202</v>
      </c>
      <c r="I19" s="79" t="s">
        <v>50</v>
      </c>
      <c r="J19" s="79" t="s">
        <v>51</v>
      </c>
      <c r="K19" s="79" t="s">
        <v>105</v>
      </c>
      <c r="L19" s="79"/>
      <c r="M19" s="80" t="s">
        <v>41</v>
      </c>
      <c r="N19" s="81">
        <v>0.16666666666666666</v>
      </c>
      <c r="O19" s="81">
        <v>0.16666666666666666</v>
      </c>
      <c r="P19" s="81"/>
      <c r="Q19" s="75"/>
      <c r="R19" s="75"/>
      <c r="S19" s="75"/>
    </row>
    <row r="20" spans="1:19" ht="186" x14ac:dyDescent="0.25">
      <c r="A20" s="79">
        <v>945537</v>
      </c>
      <c r="B20" s="79" t="s">
        <v>62</v>
      </c>
      <c r="C20" s="79" t="s">
        <v>49</v>
      </c>
      <c r="D20" s="78">
        <v>1</v>
      </c>
      <c r="E20" s="81"/>
      <c r="F20" s="78">
        <v>0.7</v>
      </c>
      <c r="G20" s="78">
        <v>2.7699999999999999E-3</v>
      </c>
      <c r="H20" s="78">
        <v>12202</v>
      </c>
      <c r="I20" s="79" t="s">
        <v>50</v>
      </c>
      <c r="J20" s="79" t="s">
        <v>51</v>
      </c>
      <c r="K20" s="79" t="s">
        <v>105</v>
      </c>
      <c r="L20" s="79"/>
      <c r="M20" s="80" t="s">
        <v>41</v>
      </c>
      <c r="N20" s="81">
        <v>0.16666666666666666</v>
      </c>
      <c r="O20" s="81">
        <v>0.16666666666666666</v>
      </c>
      <c r="P20" s="81"/>
      <c r="Q20" s="75"/>
      <c r="R20" s="75"/>
      <c r="S20" s="75"/>
    </row>
    <row r="21" spans="1:19" ht="186" x14ac:dyDescent="0.25">
      <c r="A21" s="79">
        <v>945523</v>
      </c>
      <c r="B21" s="79" t="s">
        <v>63</v>
      </c>
      <c r="C21" s="79" t="s">
        <v>49</v>
      </c>
      <c r="D21" s="78">
        <v>1</v>
      </c>
      <c r="E21" s="81"/>
      <c r="F21" s="78">
        <v>0.32</v>
      </c>
      <c r="G21" s="78">
        <v>2.5999999999999999E-3</v>
      </c>
      <c r="H21" s="78">
        <v>12202</v>
      </c>
      <c r="I21" s="79" t="s">
        <v>50</v>
      </c>
      <c r="J21" s="79" t="s">
        <v>51</v>
      </c>
      <c r="K21" s="79" t="s">
        <v>105</v>
      </c>
      <c r="L21" s="79"/>
      <c r="M21" s="80" t="s">
        <v>41</v>
      </c>
      <c r="N21" s="81">
        <v>0.16666666666666666</v>
      </c>
      <c r="O21" s="81">
        <v>0.16666666666666666</v>
      </c>
      <c r="P21" s="81"/>
      <c r="Q21" s="75"/>
      <c r="R21" s="75"/>
      <c r="S21" s="75"/>
    </row>
    <row r="22" spans="1:19" ht="139.5" x14ac:dyDescent="0.25">
      <c r="A22" s="79">
        <v>945527</v>
      </c>
      <c r="B22" s="79" t="s">
        <v>64</v>
      </c>
      <c r="C22" s="79" t="s">
        <v>49</v>
      </c>
      <c r="D22" s="78">
        <v>1</v>
      </c>
      <c r="E22" s="81"/>
      <c r="F22" s="78">
        <v>1.45</v>
      </c>
      <c r="G22" s="78">
        <v>1.235E-2</v>
      </c>
      <c r="H22" s="78">
        <v>12202</v>
      </c>
      <c r="I22" s="79" t="s">
        <v>50</v>
      </c>
      <c r="J22" s="79" t="s">
        <v>51</v>
      </c>
      <c r="K22" s="79" t="s">
        <v>105</v>
      </c>
      <c r="L22" s="79"/>
      <c r="M22" s="80" t="s">
        <v>41</v>
      </c>
      <c r="N22" s="81">
        <v>0.16666666666666666</v>
      </c>
      <c r="O22" s="81">
        <v>0.16666666666666666</v>
      </c>
      <c r="P22" s="81"/>
      <c r="Q22" s="75"/>
      <c r="R22" s="75"/>
      <c r="S22" s="75"/>
    </row>
    <row r="23" spans="1:19" ht="186" x14ac:dyDescent="0.25">
      <c r="A23" s="79">
        <v>945531</v>
      </c>
      <c r="B23" s="79" t="s">
        <v>65</v>
      </c>
      <c r="C23" s="79" t="s">
        <v>49</v>
      </c>
      <c r="D23" s="78">
        <v>1</v>
      </c>
      <c r="E23" s="81"/>
      <c r="F23" s="78">
        <v>2.2000000000000002</v>
      </c>
      <c r="G23" s="78">
        <v>1.2E-2</v>
      </c>
      <c r="H23" s="78">
        <v>12202</v>
      </c>
      <c r="I23" s="79" t="s">
        <v>50</v>
      </c>
      <c r="J23" s="79" t="s">
        <v>51</v>
      </c>
      <c r="K23" s="79" t="s">
        <v>105</v>
      </c>
      <c r="L23" s="79"/>
      <c r="M23" s="80" t="s">
        <v>41</v>
      </c>
      <c r="N23" s="81">
        <v>0.16666666666666666</v>
      </c>
      <c r="O23" s="81">
        <v>0.16666666666666666</v>
      </c>
      <c r="P23" s="81"/>
      <c r="Q23" s="75"/>
      <c r="R23" s="75"/>
      <c r="S23" s="75"/>
    </row>
    <row r="24" spans="1:19" ht="139.5" x14ac:dyDescent="0.25">
      <c r="A24" s="79">
        <v>945521</v>
      </c>
      <c r="B24" s="79" t="s">
        <v>66</v>
      </c>
      <c r="C24" s="79" t="s">
        <v>49</v>
      </c>
      <c r="D24" s="78">
        <v>1</v>
      </c>
      <c r="E24" s="81"/>
      <c r="F24" s="78">
        <v>0.3</v>
      </c>
      <c r="G24" s="78">
        <v>1.73E-3</v>
      </c>
      <c r="H24" s="78">
        <v>12202</v>
      </c>
      <c r="I24" s="79" t="s">
        <v>50</v>
      </c>
      <c r="J24" s="79" t="s">
        <v>51</v>
      </c>
      <c r="K24" s="79" t="s">
        <v>105</v>
      </c>
      <c r="L24" s="79"/>
      <c r="M24" s="80" t="s">
        <v>41</v>
      </c>
      <c r="N24" s="81">
        <v>0.16666666666666666</v>
      </c>
      <c r="O24" s="81">
        <v>0.16666666666666666</v>
      </c>
      <c r="P24" s="81"/>
      <c r="Q24" s="75"/>
      <c r="R24" s="75"/>
      <c r="S24" s="75"/>
    </row>
    <row r="25" spans="1:19" ht="139.5" x14ac:dyDescent="0.25">
      <c r="A25" s="79">
        <v>945528</v>
      </c>
      <c r="B25" s="79" t="s">
        <v>67</v>
      </c>
      <c r="C25" s="79" t="s">
        <v>49</v>
      </c>
      <c r="D25" s="78">
        <v>1</v>
      </c>
      <c r="E25" s="81"/>
      <c r="F25" s="78">
        <v>1.65</v>
      </c>
      <c r="G25" s="78">
        <v>1.677E-2</v>
      </c>
      <c r="H25" s="78">
        <v>12202</v>
      </c>
      <c r="I25" s="79" t="s">
        <v>50</v>
      </c>
      <c r="J25" s="79" t="s">
        <v>51</v>
      </c>
      <c r="K25" s="79" t="s">
        <v>105</v>
      </c>
      <c r="L25" s="79"/>
      <c r="M25" s="80" t="s">
        <v>41</v>
      </c>
      <c r="N25" s="81">
        <v>0.16666666666666666</v>
      </c>
      <c r="O25" s="81">
        <v>0.16666666666666666</v>
      </c>
      <c r="P25" s="81"/>
      <c r="Q25" s="75"/>
      <c r="R25" s="75"/>
      <c r="S25" s="75"/>
    </row>
    <row r="26" spans="1:19" ht="186" x14ac:dyDescent="0.25">
      <c r="A26" s="79">
        <v>945584</v>
      </c>
      <c r="B26" s="79" t="s">
        <v>68</v>
      </c>
      <c r="C26" s="79" t="s">
        <v>69</v>
      </c>
      <c r="D26" s="78">
        <v>2</v>
      </c>
      <c r="E26" s="81"/>
      <c r="F26" s="78">
        <v>6.12</v>
      </c>
      <c r="G26" s="78">
        <v>2.0420000000000001E-2</v>
      </c>
      <c r="H26" s="78">
        <v>12202</v>
      </c>
      <c r="I26" s="79" t="s">
        <v>50</v>
      </c>
      <c r="J26" s="79" t="s">
        <v>51</v>
      </c>
      <c r="K26" s="79" t="s">
        <v>105</v>
      </c>
      <c r="L26" s="79"/>
      <c r="M26" s="80" t="s">
        <v>41</v>
      </c>
      <c r="N26" s="81">
        <v>0.16666666666666666</v>
      </c>
      <c r="O26" s="81">
        <v>0.16666666666666666</v>
      </c>
      <c r="P26" s="81"/>
      <c r="Q26" s="75"/>
      <c r="R26" s="75"/>
      <c r="S26" s="75"/>
    </row>
    <row r="27" spans="1:19" ht="186" x14ac:dyDescent="0.25">
      <c r="A27" s="79">
        <v>945583</v>
      </c>
      <c r="B27" s="79" t="s">
        <v>70</v>
      </c>
      <c r="C27" s="79" t="s">
        <v>69</v>
      </c>
      <c r="D27" s="78">
        <v>4</v>
      </c>
      <c r="E27" s="81"/>
      <c r="F27" s="78">
        <v>18.66</v>
      </c>
      <c r="G27" s="78">
        <v>4.3679999999999997E-2</v>
      </c>
      <c r="H27" s="78">
        <v>12202</v>
      </c>
      <c r="I27" s="79" t="s">
        <v>50</v>
      </c>
      <c r="J27" s="79" t="s">
        <v>51</v>
      </c>
      <c r="K27" s="79" t="s">
        <v>105</v>
      </c>
      <c r="L27" s="79"/>
      <c r="M27" s="80" t="s">
        <v>41</v>
      </c>
      <c r="N27" s="81">
        <v>0.16666666666666666</v>
      </c>
      <c r="O27" s="81">
        <v>0.16666666666666666</v>
      </c>
      <c r="P27" s="81"/>
      <c r="Q27" s="75"/>
      <c r="R27" s="75"/>
      <c r="S27" s="75"/>
    </row>
    <row r="28" spans="1:19" ht="186" x14ac:dyDescent="0.25">
      <c r="A28" s="79">
        <v>945574</v>
      </c>
      <c r="B28" s="79" t="s">
        <v>71</v>
      </c>
      <c r="C28" s="79" t="s">
        <v>69</v>
      </c>
      <c r="D28" s="78">
        <v>7</v>
      </c>
      <c r="E28" s="81"/>
      <c r="F28" s="78">
        <v>28.17</v>
      </c>
      <c r="G28" s="78">
        <v>5.7669999999999999E-2</v>
      </c>
      <c r="H28" s="78">
        <v>12202</v>
      </c>
      <c r="I28" s="79" t="s">
        <v>50</v>
      </c>
      <c r="J28" s="79" t="s">
        <v>51</v>
      </c>
      <c r="K28" s="79" t="s">
        <v>105</v>
      </c>
      <c r="L28" s="79"/>
      <c r="M28" s="80" t="s">
        <v>41</v>
      </c>
      <c r="N28" s="81">
        <v>0.16666666666666666</v>
      </c>
      <c r="O28" s="81">
        <v>0.16666666666666666</v>
      </c>
      <c r="P28" s="81"/>
      <c r="Q28" s="75"/>
      <c r="R28" s="75"/>
      <c r="S28" s="75"/>
    </row>
    <row r="29" spans="1:19" ht="186" x14ac:dyDescent="0.25">
      <c r="A29" s="79">
        <v>945578</v>
      </c>
      <c r="B29" s="79" t="s">
        <v>72</v>
      </c>
      <c r="C29" s="79" t="s">
        <v>69</v>
      </c>
      <c r="D29" s="78">
        <v>4</v>
      </c>
      <c r="E29" s="81"/>
      <c r="F29" s="78">
        <v>14</v>
      </c>
      <c r="G29" s="78">
        <v>3.6510000000000001E-2</v>
      </c>
      <c r="H29" s="78">
        <v>12202</v>
      </c>
      <c r="I29" s="79" t="s">
        <v>50</v>
      </c>
      <c r="J29" s="79" t="s">
        <v>51</v>
      </c>
      <c r="K29" s="79" t="s">
        <v>105</v>
      </c>
      <c r="L29" s="79"/>
      <c r="M29" s="80" t="s">
        <v>41</v>
      </c>
      <c r="N29" s="81">
        <v>0.16666666666666666</v>
      </c>
      <c r="O29" s="81">
        <v>0.16666666666666666</v>
      </c>
      <c r="P29" s="81"/>
      <c r="Q29" s="75"/>
      <c r="R29" s="75"/>
      <c r="S29" s="75"/>
    </row>
    <row r="30" spans="1:19" ht="186" x14ac:dyDescent="0.25">
      <c r="A30" s="79">
        <v>945579</v>
      </c>
      <c r="B30" s="79" t="s">
        <v>73</v>
      </c>
      <c r="C30" s="79" t="s">
        <v>69</v>
      </c>
      <c r="D30" s="78">
        <v>5</v>
      </c>
      <c r="E30" s="81"/>
      <c r="F30" s="78">
        <v>21.21</v>
      </c>
      <c r="G30" s="78">
        <v>8.5250000000000006E-2</v>
      </c>
      <c r="H30" s="78">
        <v>12202</v>
      </c>
      <c r="I30" s="79" t="s">
        <v>50</v>
      </c>
      <c r="J30" s="79" t="s">
        <v>51</v>
      </c>
      <c r="K30" s="79" t="s">
        <v>105</v>
      </c>
      <c r="L30" s="79"/>
      <c r="M30" s="80" t="s">
        <v>41</v>
      </c>
      <c r="N30" s="81">
        <v>0.16666666666666666</v>
      </c>
      <c r="O30" s="81">
        <v>0.16666666666666666</v>
      </c>
      <c r="P30" s="81"/>
      <c r="Q30" s="75"/>
      <c r="R30" s="75"/>
      <c r="S30" s="75"/>
    </row>
    <row r="31" spans="1:19" ht="186" x14ac:dyDescent="0.25">
      <c r="A31" s="79">
        <v>945556</v>
      </c>
      <c r="B31" s="79" t="s">
        <v>74</v>
      </c>
      <c r="C31" s="79" t="s">
        <v>69</v>
      </c>
      <c r="D31" s="78">
        <v>6</v>
      </c>
      <c r="E31" s="81"/>
      <c r="F31" s="78">
        <v>26.33</v>
      </c>
      <c r="G31" s="78">
        <v>6.2700000000000006E-2</v>
      </c>
      <c r="H31" s="78">
        <v>12202</v>
      </c>
      <c r="I31" s="79" t="s">
        <v>50</v>
      </c>
      <c r="J31" s="79" t="s">
        <v>51</v>
      </c>
      <c r="K31" s="79" t="s">
        <v>105</v>
      </c>
      <c r="L31" s="79"/>
      <c r="M31" s="80" t="s">
        <v>41</v>
      </c>
      <c r="N31" s="81">
        <v>0.16666666666666666</v>
      </c>
      <c r="O31" s="81">
        <v>0.16666666666666666</v>
      </c>
      <c r="P31" s="81"/>
      <c r="Q31" s="75"/>
      <c r="R31" s="75"/>
      <c r="S31" s="75"/>
    </row>
    <row r="32" spans="1:19" ht="186" x14ac:dyDescent="0.25">
      <c r="A32" s="79">
        <v>945582</v>
      </c>
      <c r="B32" s="79" t="s">
        <v>75</v>
      </c>
      <c r="C32" s="79" t="s">
        <v>69</v>
      </c>
      <c r="D32" s="78">
        <v>4</v>
      </c>
      <c r="E32" s="81"/>
      <c r="F32" s="78">
        <v>15.47</v>
      </c>
      <c r="G32" s="78">
        <v>3.6510000000000001E-2</v>
      </c>
      <c r="H32" s="78">
        <v>12202</v>
      </c>
      <c r="I32" s="79" t="s">
        <v>50</v>
      </c>
      <c r="J32" s="79" t="s">
        <v>51</v>
      </c>
      <c r="K32" s="79" t="s">
        <v>105</v>
      </c>
      <c r="L32" s="79"/>
      <c r="M32" s="80" t="s">
        <v>41</v>
      </c>
      <c r="N32" s="81">
        <v>0.16666666666666666</v>
      </c>
      <c r="O32" s="81">
        <v>0.16666666666666666</v>
      </c>
      <c r="P32" s="81"/>
      <c r="Q32" s="75"/>
      <c r="R32" s="75"/>
      <c r="S32" s="75"/>
    </row>
    <row r="33" spans="1:19" ht="186" x14ac:dyDescent="0.25">
      <c r="A33" s="79">
        <v>945570</v>
      </c>
      <c r="B33" s="79" t="s">
        <v>76</v>
      </c>
      <c r="C33" s="79" t="s">
        <v>69</v>
      </c>
      <c r="D33" s="78">
        <v>7</v>
      </c>
      <c r="E33" s="81"/>
      <c r="F33" s="78">
        <v>28.98</v>
      </c>
      <c r="G33" s="78">
        <v>7.0970000000000005E-2</v>
      </c>
      <c r="H33" s="78">
        <v>12202</v>
      </c>
      <c r="I33" s="79" t="s">
        <v>50</v>
      </c>
      <c r="J33" s="79" t="s">
        <v>51</v>
      </c>
      <c r="K33" s="79" t="s">
        <v>105</v>
      </c>
      <c r="L33" s="79"/>
      <c r="M33" s="80" t="s">
        <v>41</v>
      </c>
      <c r="N33" s="81">
        <v>0.16666666666666666</v>
      </c>
      <c r="O33" s="81">
        <v>0.16666666666666666</v>
      </c>
      <c r="P33" s="81"/>
      <c r="Q33" s="75"/>
      <c r="R33" s="75"/>
      <c r="S33" s="75"/>
    </row>
    <row r="34" spans="1:19" ht="186" x14ac:dyDescent="0.25">
      <c r="A34" s="79">
        <v>945576</v>
      </c>
      <c r="B34" s="79" t="s">
        <v>77</v>
      </c>
      <c r="C34" s="79" t="s">
        <v>69</v>
      </c>
      <c r="D34" s="78">
        <v>2</v>
      </c>
      <c r="E34" s="81"/>
      <c r="F34" s="78">
        <v>3.45</v>
      </c>
      <c r="G34" s="78">
        <v>2.2020000000000001E-2</v>
      </c>
      <c r="H34" s="78">
        <v>12202</v>
      </c>
      <c r="I34" s="79" t="s">
        <v>50</v>
      </c>
      <c r="J34" s="79" t="s">
        <v>51</v>
      </c>
      <c r="K34" s="79" t="s">
        <v>105</v>
      </c>
      <c r="L34" s="79"/>
      <c r="M34" s="80" t="s">
        <v>41</v>
      </c>
      <c r="N34" s="81">
        <v>0.16666666666666666</v>
      </c>
      <c r="O34" s="81">
        <v>0.16666666666666666</v>
      </c>
      <c r="P34" s="81"/>
      <c r="Q34" s="75"/>
      <c r="R34" s="75"/>
      <c r="S34" s="75"/>
    </row>
    <row r="35" spans="1:19" ht="186" x14ac:dyDescent="0.25">
      <c r="A35" s="79">
        <v>945567</v>
      </c>
      <c r="B35" s="79" t="s">
        <v>78</v>
      </c>
      <c r="C35" s="79" t="s">
        <v>69</v>
      </c>
      <c r="D35" s="78">
        <v>4</v>
      </c>
      <c r="E35" s="81"/>
      <c r="F35" s="78">
        <v>17.559999999999999</v>
      </c>
      <c r="G35" s="78">
        <v>4.2909999999999997E-2</v>
      </c>
      <c r="H35" s="78">
        <v>12202</v>
      </c>
      <c r="I35" s="79" t="s">
        <v>50</v>
      </c>
      <c r="J35" s="79" t="s">
        <v>51</v>
      </c>
      <c r="K35" s="79" t="s">
        <v>105</v>
      </c>
      <c r="L35" s="79"/>
      <c r="M35" s="80" t="s">
        <v>41</v>
      </c>
      <c r="N35" s="81">
        <v>0.16666666666666666</v>
      </c>
      <c r="O35" s="81">
        <v>0.16666666666666666</v>
      </c>
      <c r="P35" s="81"/>
      <c r="Q35" s="75"/>
      <c r="R35" s="75"/>
      <c r="S35" s="75"/>
    </row>
    <row r="36" spans="1:19" ht="186" x14ac:dyDescent="0.25">
      <c r="A36" s="79">
        <v>945558</v>
      </c>
      <c r="B36" s="79" t="s">
        <v>79</v>
      </c>
      <c r="C36" s="79" t="s">
        <v>69</v>
      </c>
      <c r="D36" s="78">
        <v>2</v>
      </c>
      <c r="E36" s="81"/>
      <c r="F36" s="78">
        <v>3.73</v>
      </c>
      <c r="G36" s="78">
        <v>3.2379999999999999E-2</v>
      </c>
      <c r="H36" s="78">
        <v>12202</v>
      </c>
      <c r="I36" s="79" t="s">
        <v>50</v>
      </c>
      <c r="J36" s="79" t="s">
        <v>51</v>
      </c>
      <c r="K36" s="79" t="s">
        <v>105</v>
      </c>
      <c r="L36" s="79"/>
      <c r="M36" s="80" t="s">
        <v>41</v>
      </c>
      <c r="N36" s="81">
        <v>0.16666666666666666</v>
      </c>
      <c r="O36" s="81">
        <v>0.16666666666666666</v>
      </c>
      <c r="P36" s="81"/>
      <c r="Q36" s="75"/>
      <c r="R36" s="75"/>
      <c r="S36" s="75"/>
    </row>
    <row r="37" spans="1:19" ht="186" x14ac:dyDescent="0.25">
      <c r="A37" s="79">
        <v>945559</v>
      </c>
      <c r="B37" s="79" t="s">
        <v>80</v>
      </c>
      <c r="C37" s="79" t="s">
        <v>69</v>
      </c>
      <c r="D37" s="78">
        <v>1</v>
      </c>
      <c r="E37" s="81"/>
      <c r="F37" s="78">
        <v>1.05</v>
      </c>
      <c r="G37" s="78">
        <v>1.2E-2</v>
      </c>
      <c r="H37" s="78">
        <v>12202</v>
      </c>
      <c r="I37" s="79" t="s">
        <v>50</v>
      </c>
      <c r="J37" s="79" t="s">
        <v>51</v>
      </c>
      <c r="K37" s="79" t="s">
        <v>105</v>
      </c>
      <c r="L37" s="79"/>
      <c r="M37" s="80" t="s">
        <v>41</v>
      </c>
      <c r="N37" s="81">
        <v>0.16666666666666666</v>
      </c>
      <c r="O37" s="81">
        <v>0.16666666666666666</v>
      </c>
      <c r="P37" s="81"/>
      <c r="Q37" s="75"/>
      <c r="R37" s="75"/>
      <c r="S37" s="75"/>
    </row>
    <row r="38" spans="1:19" ht="186" x14ac:dyDescent="0.25">
      <c r="A38" s="79">
        <v>945565</v>
      </c>
      <c r="B38" s="79" t="s">
        <v>81</v>
      </c>
      <c r="C38" s="79" t="s">
        <v>69</v>
      </c>
      <c r="D38" s="78">
        <v>4</v>
      </c>
      <c r="E38" s="81"/>
      <c r="F38" s="78">
        <v>11.89</v>
      </c>
      <c r="G38" s="78">
        <v>3.9660000000000001E-2</v>
      </c>
      <c r="H38" s="78">
        <v>12202</v>
      </c>
      <c r="I38" s="79" t="s">
        <v>50</v>
      </c>
      <c r="J38" s="79" t="s">
        <v>51</v>
      </c>
      <c r="K38" s="79" t="s">
        <v>105</v>
      </c>
      <c r="L38" s="79"/>
      <c r="M38" s="80" t="s">
        <v>41</v>
      </c>
      <c r="N38" s="81">
        <v>0.16666666666666666</v>
      </c>
      <c r="O38" s="81">
        <v>0.16666666666666666</v>
      </c>
      <c r="P38" s="81"/>
      <c r="Q38" s="75"/>
      <c r="R38" s="75"/>
      <c r="S38" s="75"/>
    </row>
    <row r="39" spans="1:19" ht="186" x14ac:dyDescent="0.25">
      <c r="A39" s="79">
        <v>945577</v>
      </c>
      <c r="B39" s="79" t="s">
        <v>82</v>
      </c>
      <c r="C39" s="79" t="s">
        <v>69</v>
      </c>
      <c r="D39" s="78">
        <v>6</v>
      </c>
      <c r="E39" s="81"/>
      <c r="F39" s="78">
        <v>22.58</v>
      </c>
      <c r="G39" s="78">
        <v>5.6860000000000001E-2</v>
      </c>
      <c r="H39" s="78">
        <v>12202</v>
      </c>
      <c r="I39" s="79" t="s">
        <v>50</v>
      </c>
      <c r="J39" s="79" t="s">
        <v>51</v>
      </c>
      <c r="K39" s="79" t="s">
        <v>105</v>
      </c>
      <c r="L39" s="79"/>
      <c r="M39" s="80" t="s">
        <v>41</v>
      </c>
      <c r="N39" s="81">
        <v>0.16666666666666666</v>
      </c>
      <c r="O39" s="81">
        <v>0.16666666666666666</v>
      </c>
      <c r="P39" s="81"/>
      <c r="Q39" s="75"/>
      <c r="R39" s="75"/>
      <c r="S39" s="75"/>
    </row>
    <row r="40" spans="1:19" ht="186" x14ac:dyDescent="0.25">
      <c r="A40" s="79">
        <v>945581</v>
      </c>
      <c r="B40" s="79" t="s">
        <v>83</v>
      </c>
      <c r="C40" s="79" t="s">
        <v>69</v>
      </c>
      <c r="D40" s="78">
        <v>3</v>
      </c>
      <c r="E40" s="81"/>
      <c r="F40" s="78">
        <v>13.62</v>
      </c>
      <c r="G40" s="78">
        <v>3.6679999999999997E-2</v>
      </c>
      <c r="H40" s="78">
        <v>12202</v>
      </c>
      <c r="I40" s="79" t="s">
        <v>50</v>
      </c>
      <c r="J40" s="79" t="s">
        <v>51</v>
      </c>
      <c r="K40" s="79" t="s">
        <v>105</v>
      </c>
      <c r="L40" s="79"/>
      <c r="M40" s="80" t="s">
        <v>41</v>
      </c>
      <c r="N40" s="81">
        <v>0.16666666666666666</v>
      </c>
      <c r="O40" s="81">
        <v>0.16666666666666666</v>
      </c>
      <c r="P40" s="81"/>
      <c r="Q40" s="75"/>
      <c r="R40" s="75"/>
      <c r="S40" s="75"/>
    </row>
    <row r="41" spans="1:19" ht="186" x14ac:dyDescent="0.25">
      <c r="A41" s="79">
        <v>945555</v>
      </c>
      <c r="B41" s="79" t="s">
        <v>84</v>
      </c>
      <c r="C41" s="79" t="s">
        <v>69</v>
      </c>
      <c r="D41" s="78">
        <v>16</v>
      </c>
      <c r="E41" s="81"/>
      <c r="F41" s="78">
        <v>67.09</v>
      </c>
      <c r="G41" s="78">
        <v>0.13980999999999999</v>
      </c>
      <c r="H41" s="78">
        <v>12202</v>
      </c>
      <c r="I41" s="79" t="s">
        <v>50</v>
      </c>
      <c r="J41" s="79" t="s">
        <v>51</v>
      </c>
      <c r="K41" s="79" t="s">
        <v>105</v>
      </c>
      <c r="L41" s="79"/>
      <c r="M41" s="80" t="s">
        <v>41</v>
      </c>
      <c r="N41" s="81">
        <v>0.16666666666666666</v>
      </c>
      <c r="O41" s="81">
        <v>0.16666666666666666</v>
      </c>
      <c r="P41" s="81"/>
      <c r="Q41" s="75"/>
      <c r="R41" s="75"/>
      <c r="S41" s="75"/>
    </row>
    <row r="42" spans="1:19" ht="186" x14ac:dyDescent="0.25">
      <c r="A42" s="79">
        <v>945560</v>
      </c>
      <c r="B42" s="79" t="s">
        <v>85</v>
      </c>
      <c r="C42" s="79" t="s">
        <v>69</v>
      </c>
      <c r="D42" s="78">
        <v>1</v>
      </c>
      <c r="E42" s="81"/>
      <c r="F42" s="78">
        <v>2.71</v>
      </c>
      <c r="G42" s="78">
        <v>1.478E-2</v>
      </c>
      <c r="H42" s="78">
        <v>12202</v>
      </c>
      <c r="I42" s="79" t="s">
        <v>50</v>
      </c>
      <c r="J42" s="79" t="s">
        <v>51</v>
      </c>
      <c r="K42" s="79" t="s">
        <v>105</v>
      </c>
      <c r="L42" s="79"/>
      <c r="M42" s="80" t="s">
        <v>41</v>
      </c>
      <c r="N42" s="81">
        <v>0.16666666666666666</v>
      </c>
      <c r="O42" s="81">
        <v>0.16666666666666666</v>
      </c>
      <c r="P42" s="81"/>
      <c r="Q42" s="75"/>
      <c r="R42" s="75"/>
      <c r="S42" s="75"/>
    </row>
    <row r="43" spans="1:19" ht="186" x14ac:dyDescent="0.25">
      <c r="A43" s="79">
        <v>945557</v>
      </c>
      <c r="B43" s="79" t="s">
        <v>86</v>
      </c>
      <c r="C43" s="79" t="s">
        <v>69</v>
      </c>
      <c r="D43" s="78">
        <v>5</v>
      </c>
      <c r="E43" s="81"/>
      <c r="F43" s="78">
        <v>11</v>
      </c>
      <c r="G43" s="78">
        <v>3.4860000000000002E-2</v>
      </c>
      <c r="H43" s="78">
        <v>12202</v>
      </c>
      <c r="I43" s="79" t="s">
        <v>50</v>
      </c>
      <c r="J43" s="79" t="s">
        <v>51</v>
      </c>
      <c r="K43" s="79" t="s">
        <v>105</v>
      </c>
      <c r="L43" s="79"/>
      <c r="M43" s="80" t="s">
        <v>41</v>
      </c>
      <c r="N43" s="81">
        <v>0.16666666666666666</v>
      </c>
      <c r="O43" s="81">
        <v>0.16666666666666666</v>
      </c>
      <c r="P43" s="81"/>
      <c r="Q43" s="75"/>
      <c r="R43" s="75"/>
      <c r="S43" s="75"/>
    </row>
    <row r="44" spans="1:19" ht="186" x14ac:dyDescent="0.25">
      <c r="A44" s="79">
        <v>945571</v>
      </c>
      <c r="B44" s="79" t="s">
        <v>87</v>
      </c>
      <c r="C44" s="79" t="s">
        <v>69</v>
      </c>
      <c r="D44" s="78">
        <v>1</v>
      </c>
      <c r="E44" s="81"/>
      <c r="F44" s="78">
        <v>1.47</v>
      </c>
      <c r="G44" s="78">
        <v>1.619E-2</v>
      </c>
      <c r="H44" s="78">
        <v>12202</v>
      </c>
      <c r="I44" s="79" t="s">
        <v>50</v>
      </c>
      <c r="J44" s="79" t="s">
        <v>51</v>
      </c>
      <c r="K44" s="79" t="s">
        <v>105</v>
      </c>
      <c r="L44" s="79"/>
      <c r="M44" s="80" t="s">
        <v>41</v>
      </c>
      <c r="N44" s="81">
        <v>0.16666666666666666</v>
      </c>
      <c r="O44" s="81">
        <v>0.16666666666666666</v>
      </c>
      <c r="P44" s="81"/>
      <c r="Q44" s="75"/>
      <c r="R44" s="75"/>
      <c r="S44" s="75"/>
    </row>
    <row r="45" spans="1:19" ht="186" x14ac:dyDescent="0.25">
      <c r="A45" s="79">
        <v>945572</v>
      </c>
      <c r="B45" s="79" t="s">
        <v>88</v>
      </c>
      <c r="C45" s="79" t="s">
        <v>69</v>
      </c>
      <c r="D45" s="78">
        <v>7</v>
      </c>
      <c r="E45" s="81"/>
      <c r="F45" s="78">
        <v>28.71</v>
      </c>
      <c r="G45" s="78">
        <v>7.8850000000000003E-2</v>
      </c>
      <c r="H45" s="78">
        <v>12202</v>
      </c>
      <c r="I45" s="79" t="s">
        <v>50</v>
      </c>
      <c r="J45" s="79" t="s">
        <v>51</v>
      </c>
      <c r="K45" s="79" t="s">
        <v>105</v>
      </c>
      <c r="L45" s="79"/>
      <c r="M45" s="80" t="s">
        <v>41</v>
      </c>
      <c r="N45" s="81">
        <v>0.16666666666666666</v>
      </c>
      <c r="O45" s="81">
        <v>0.16666666666666666</v>
      </c>
      <c r="P45" s="81"/>
      <c r="Q45" s="75"/>
      <c r="R45" s="75"/>
      <c r="S45" s="75"/>
    </row>
    <row r="46" spans="1:19" ht="186" x14ac:dyDescent="0.25">
      <c r="A46" s="79">
        <v>945569</v>
      </c>
      <c r="B46" s="79" t="s">
        <v>89</v>
      </c>
      <c r="C46" s="79" t="s">
        <v>69</v>
      </c>
      <c r="D46" s="78">
        <v>5</v>
      </c>
      <c r="E46" s="81"/>
      <c r="F46" s="78">
        <v>20</v>
      </c>
      <c r="G46" s="78">
        <v>5.2089999999999997E-2</v>
      </c>
      <c r="H46" s="78">
        <v>12202</v>
      </c>
      <c r="I46" s="79" t="s">
        <v>50</v>
      </c>
      <c r="J46" s="79" t="s">
        <v>51</v>
      </c>
      <c r="K46" s="79" t="s">
        <v>105</v>
      </c>
      <c r="L46" s="79"/>
      <c r="M46" s="80" t="s">
        <v>41</v>
      </c>
      <c r="N46" s="81">
        <v>0.16666666666666666</v>
      </c>
      <c r="O46" s="81">
        <v>0.16666666666666666</v>
      </c>
      <c r="P46" s="81"/>
      <c r="Q46" s="75"/>
      <c r="R46" s="75"/>
      <c r="S46" s="75"/>
    </row>
    <row r="47" spans="1:19" ht="186" x14ac:dyDescent="0.25">
      <c r="A47" s="79">
        <v>945573</v>
      </c>
      <c r="B47" s="79" t="s">
        <v>90</v>
      </c>
      <c r="C47" s="79" t="s">
        <v>69</v>
      </c>
      <c r="D47" s="78">
        <v>8</v>
      </c>
      <c r="E47" s="81"/>
      <c r="F47" s="78">
        <v>34.619999999999997</v>
      </c>
      <c r="G47" s="78">
        <v>8.8289999999999993E-2</v>
      </c>
      <c r="H47" s="78">
        <v>12202</v>
      </c>
      <c r="I47" s="79" t="s">
        <v>50</v>
      </c>
      <c r="J47" s="79" t="s">
        <v>51</v>
      </c>
      <c r="K47" s="79" t="s">
        <v>105</v>
      </c>
      <c r="L47" s="79"/>
      <c r="M47" s="80" t="s">
        <v>41</v>
      </c>
      <c r="N47" s="81">
        <v>0.16666666666666666</v>
      </c>
      <c r="O47" s="81">
        <v>0.16666666666666666</v>
      </c>
      <c r="P47" s="81"/>
      <c r="Q47" s="75"/>
      <c r="R47" s="75"/>
      <c r="S47" s="75"/>
    </row>
    <row r="48" spans="1:19" ht="186" x14ac:dyDescent="0.25">
      <c r="A48" s="79">
        <v>945575</v>
      </c>
      <c r="B48" s="79" t="s">
        <v>91</v>
      </c>
      <c r="C48" s="79" t="s">
        <v>69</v>
      </c>
      <c r="D48" s="78">
        <v>2</v>
      </c>
      <c r="E48" s="81"/>
      <c r="F48" s="78">
        <v>6.28</v>
      </c>
      <c r="G48" s="78">
        <v>2.7320000000000001E-2</v>
      </c>
      <c r="H48" s="78">
        <v>12202</v>
      </c>
      <c r="I48" s="79" t="s">
        <v>50</v>
      </c>
      <c r="J48" s="79" t="s">
        <v>51</v>
      </c>
      <c r="K48" s="79" t="s">
        <v>105</v>
      </c>
      <c r="L48" s="79"/>
      <c r="M48" s="80" t="s">
        <v>41</v>
      </c>
      <c r="N48" s="81">
        <v>0.16666666666666666</v>
      </c>
      <c r="O48" s="81">
        <v>0.16666666666666666</v>
      </c>
      <c r="P48" s="81"/>
      <c r="Q48" s="75"/>
      <c r="R48" s="75"/>
      <c r="S48" s="75"/>
    </row>
    <row r="49" spans="1:19" ht="232.5" x14ac:dyDescent="0.25">
      <c r="A49" s="79">
        <v>945564</v>
      </c>
      <c r="B49" s="79" t="s">
        <v>92</v>
      </c>
      <c r="C49" s="79" t="s">
        <v>69</v>
      </c>
      <c r="D49" s="78">
        <v>1</v>
      </c>
      <c r="E49" s="81"/>
      <c r="F49" s="78">
        <v>2.12</v>
      </c>
      <c r="G49" s="78">
        <v>1.686E-2</v>
      </c>
      <c r="H49" s="78">
        <v>12202</v>
      </c>
      <c r="I49" s="79" t="s">
        <v>50</v>
      </c>
      <c r="J49" s="79" t="s">
        <v>51</v>
      </c>
      <c r="K49" s="79" t="s">
        <v>105</v>
      </c>
      <c r="L49" s="79"/>
      <c r="M49" s="80" t="s">
        <v>41</v>
      </c>
      <c r="N49" s="81">
        <v>0.16666666666666666</v>
      </c>
      <c r="O49" s="81">
        <v>0.16666666666666666</v>
      </c>
      <c r="P49" s="81"/>
      <c r="Q49" s="75"/>
      <c r="R49" s="75"/>
      <c r="S49" s="75"/>
    </row>
    <row r="50" spans="1:19" ht="186" x14ac:dyDescent="0.25">
      <c r="A50" s="79">
        <v>945580</v>
      </c>
      <c r="B50" s="79" t="s">
        <v>93</v>
      </c>
      <c r="C50" s="79" t="s">
        <v>69</v>
      </c>
      <c r="D50" s="78">
        <v>5</v>
      </c>
      <c r="E50" s="81"/>
      <c r="F50" s="78">
        <v>24</v>
      </c>
      <c r="G50" s="78">
        <v>4.9149999999999999E-2</v>
      </c>
      <c r="H50" s="78">
        <v>12202</v>
      </c>
      <c r="I50" s="79" t="s">
        <v>50</v>
      </c>
      <c r="J50" s="79" t="s">
        <v>51</v>
      </c>
      <c r="K50" s="79" t="s">
        <v>105</v>
      </c>
      <c r="L50" s="79"/>
      <c r="M50" s="80" t="s">
        <v>41</v>
      </c>
      <c r="N50" s="81">
        <v>0.16666666666666666</v>
      </c>
      <c r="O50" s="81">
        <v>0.16666666666666666</v>
      </c>
      <c r="P50" s="81"/>
      <c r="Q50" s="75"/>
      <c r="R50" s="75"/>
      <c r="S50" s="75"/>
    </row>
    <row r="51" spans="1:19" ht="186" x14ac:dyDescent="0.25">
      <c r="A51" s="79">
        <v>945566</v>
      </c>
      <c r="B51" s="79" t="s">
        <v>94</v>
      </c>
      <c r="C51" s="79" t="s">
        <v>69</v>
      </c>
      <c r="D51" s="78">
        <v>4</v>
      </c>
      <c r="E51" s="81"/>
      <c r="F51" s="78">
        <v>16.72</v>
      </c>
      <c r="G51" s="78">
        <v>4.2700000000000002E-2</v>
      </c>
      <c r="H51" s="78">
        <v>12202</v>
      </c>
      <c r="I51" s="79" t="s">
        <v>50</v>
      </c>
      <c r="J51" s="79" t="s">
        <v>51</v>
      </c>
      <c r="K51" s="79" t="s">
        <v>105</v>
      </c>
      <c r="L51" s="79"/>
      <c r="M51" s="80" t="s">
        <v>41</v>
      </c>
      <c r="N51" s="81">
        <v>0.16666666666666666</v>
      </c>
      <c r="O51" s="81">
        <v>0.16666666666666666</v>
      </c>
      <c r="P51" s="81"/>
      <c r="Q51" s="75"/>
      <c r="R51" s="75"/>
      <c r="S51" s="75"/>
    </row>
    <row r="52" spans="1:19" ht="186" x14ac:dyDescent="0.25">
      <c r="A52" s="79">
        <v>945561</v>
      </c>
      <c r="B52" s="79" t="s">
        <v>95</v>
      </c>
      <c r="C52" s="79" t="s">
        <v>69</v>
      </c>
      <c r="D52" s="78">
        <v>3</v>
      </c>
      <c r="E52" s="81"/>
      <c r="F52" s="78">
        <v>10.58</v>
      </c>
      <c r="G52" s="78">
        <v>3.5900000000000001E-2</v>
      </c>
      <c r="H52" s="78">
        <v>12202</v>
      </c>
      <c r="I52" s="79" t="s">
        <v>50</v>
      </c>
      <c r="J52" s="79" t="s">
        <v>51</v>
      </c>
      <c r="K52" s="79" t="s">
        <v>105</v>
      </c>
      <c r="L52" s="79"/>
      <c r="M52" s="80" t="s">
        <v>41</v>
      </c>
      <c r="N52" s="81">
        <v>0.16666666666666666</v>
      </c>
      <c r="O52" s="81">
        <v>0.16666666666666666</v>
      </c>
      <c r="P52" s="81"/>
      <c r="Q52" s="75"/>
      <c r="R52" s="75"/>
      <c r="S52" s="75"/>
    </row>
    <row r="53" spans="1:19" ht="186" x14ac:dyDescent="0.25">
      <c r="A53" s="79">
        <v>945568</v>
      </c>
      <c r="B53" s="79" t="s">
        <v>96</v>
      </c>
      <c r="C53" s="79" t="s">
        <v>69</v>
      </c>
      <c r="D53" s="78">
        <v>5</v>
      </c>
      <c r="E53" s="81"/>
      <c r="F53" s="78">
        <v>19.11</v>
      </c>
      <c r="G53" s="78">
        <v>4.0840000000000001E-2</v>
      </c>
      <c r="H53" s="78">
        <v>12202</v>
      </c>
      <c r="I53" s="79" t="s">
        <v>50</v>
      </c>
      <c r="J53" s="79" t="s">
        <v>51</v>
      </c>
      <c r="K53" s="79" t="s">
        <v>105</v>
      </c>
      <c r="L53" s="79"/>
      <c r="M53" s="80" t="s">
        <v>41</v>
      </c>
      <c r="N53" s="81">
        <v>0.16666666666666666</v>
      </c>
      <c r="O53" s="81">
        <v>0.16666666666666666</v>
      </c>
      <c r="P53" s="81"/>
      <c r="Q53" s="75"/>
      <c r="R53" s="75"/>
      <c r="S53" s="75"/>
    </row>
    <row r="54" spans="1:19" ht="186" x14ac:dyDescent="0.25">
      <c r="A54" s="79">
        <v>945562</v>
      </c>
      <c r="B54" s="79" t="s">
        <v>97</v>
      </c>
      <c r="C54" s="79" t="s">
        <v>69</v>
      </c>
      <c r="D54" s="78">
        <v>3</v>
      </c>
      <c r="E54" s="81"/>
      <c r="F54" s="78">
        <v>11.89</v>
      </c>
      <c r="G54" s="78">
        <v>3.3020000000000001E-2</v>
      </c>
      <c r="H54" s="78">
        <v>12202</v>
      </c>
      <c r="I54" s="79" t="s">
        <v>50</v>
      </c>
      <c r="J54" s="79" t="s">
        <v>51</v>
      </c>
      <c r="K54" s="79" t="s">
        <v>105</v>
      </c>
      <c r="L54" s="79"/>
      <c r="M54" s="80" t="s">
        <v>41</v>
      </c>
      <c r="N54" s="81">
        <v>0.16666666666666666</v>
      </c>
      <c r="O54" s="81">
        <v>0.16666666666666666</v>
      </c>
      <c r="P54" s="81"/>
      <c r="Q54" s="75"/>
      <c r="R54" s="75"/>
      <c r="S54" s="75"/>
    </row>
    <row r="55" spans="1:19" ht="186" x14ac:dyDescent="0.25">
      <c r="A55" s="79">
        <v>945563</v>
      </c>
      <c r="B55" s="79" t="s">
        <v>98</v>
      </c>
      <c r="C55" s="79" t="s">
        <v>69</v>
      </c>
      <c r="D55" s="78">
        <v>1</v>
      </c>
      <c r="E55" s="81"/>
      <c r="F55" s="78">
        <v>5.36</v>
      </c>
      <c r="G55" s="78">
        <v>1.9130000000000001E-2</v>
      </c>
      <c r="H55" s="78">
        <v>12202</v>
      </c>
      <c r="I55" s="79" t="s">
        <v>50</v>
      </c>
      <c r="J55" s="79" t="s">
        <v>51</v>
      </c>
      <c r="K55" s="79" t="s">
        <v>105</v>
      </c>
      <c r="L55" s="79"/>
      <c r="M55" s="80" t="s">
        <v>41</v>
      </c>
      <c r="N55" s="81">
        <v>0.16666666666666666</v>
      </c>
      <c r="O55" s="81">
        <v>0.16666666666666666</v>
      </c>
      <c r="P55" s="81"/>
      <c r="Q55" s="75"/>
      <c r="R55" s="75"/>
      <c r="S55" s="75"/>
    </row>
    <row r="56" spans="1:19" ht="186" x14ac:dyDescent="0.25">
      <c r="A56" s="79">
        <v>945539</v>
      </c>
      <c r="B56" s="79" t="s">
        <v>99</v>
      </c>
      <c r="C56" s="79" t="s">
        <v>49</v>
      </c>
      <c r="D56" s="78">
        <v>1</v>
      </c>
      <c r="E56" s="81"/>
      <c r="F56" s="78">
        <v>0.41</v>
      </c>
      <c r="G56" s="78">
        <v>1.73E-3</v>
      </c>
      <c r="H56" s="78">
        <v>12202</v>
      </c>
      <c r="I56" s="79" t="s">
        <v>50</v>
      </c>
      <c r="J56" s="79" t="s">
        <v>51</v>
      </c>
      <c r="K56" s="79" t="s">
        <v>105</v>
      </c>
      <c r="L56" s="79"/>
      <c r="M56" s="80" t="s">
        <v>41</v>
      </c>
      <c r="N56" s="81">
        <v>0.16666666666666666</v>
      </c>
      <c r="O56" s="81">
        <v>0.16666666666666666</v>
      </c>
      <c r="P56" s="81"/>
      <c r="Q56" s="75"/>
      <c r="R56" s="75"/>
      <c r="S56" s="75"/>
    </row>
    <row r="57" spans="1:19" ht="139.5" x14ac:dyDescent="0.25">
      <c r="A57" s="79">
        <v>945538</v>
      </c>
      <c r="B57" s="79" t="s">
        <v>100</v>
      </c>
      <c r="C57" s="79" t="s">
        <v>49</v>
      </c>
      <c r="D57" s="78">
        <v>1</v>
      </c>
      <c r="E57" s="81"/>
      <c r="F57" s="78">
        <v>1.79</v>
      </c>
      <c r="G57" s="78">
        <v>3.5999999999999997E-2</v>
      </c>
      <c r="H57" s="78">
        <v>12202</v>
      </c>
      <c r="I57" s="79" t="s">
        <v>50</v>
      </c>
      <c r="J57" s="79" t="s">
        <v>51</v>
      </c>
      <c r="K57" s="79" t="s">
        <v>105</v>
      </c>
      <c r="L57" s="79"/>
      <c r="M57" s="80" t="s">
        <v>41</v>
      </c>
      <c r="N57" s="81">
        <v>0.16666666666666666</v>
      </c>
      <c r="O57" s="81">
        <v>0.16666666666666666</v>
      </c>
      <c r="P57" s="81"/>
      <c r="Q57" s="75"/>
      <c r="R57" s="75"/>
      <c r="S57" s="75"/>
    </row>
    <row r="58" spans="1:19" ht="186" x14ac:dyDescent="0.25">
      <c r="A58" s="100"/>
      <c r="B58" s="100"/>
      <c r="C58" s="79" t="s">
        <v>101</v>
      </c>
      <c r="D58" s="79" t="s">
        <v>103</v>
      </c>
      <c r="E58" s="102"/>
      <c r="F58" s="101"/>
      <c r="G58" s="101"/>
      <c r="H58" s="101"/>
      <c r="I58" s="100"/>
      <c r="J58" s="100"/>
      <c r="K58" s="100"/>
      <c r="L58" s="100"/>
      <c r="M58" s="103"/>
      <c r="N58" s="102"/>
      <c r="O58" s="103"/>
      <c r="P58" s="102"/>
      <c r="Q58" s="104"/>
      <c r="R58" s="104"/>
      <c r="S58" s="104"/>
    </row>
    <row r="59" spans="1:19" ht="29.25" thickBot="1" x14ac:dyDescent="0.5"/>
    <row r="60" spans="1:19" ht="20.25" x14ac:dyDescent="0.3">
      <c r="A60" s="8"/>
      <c r="B60" s="9"/>
      <c r="C60" s="10"/>
      <c r="D60" s="105" t="s">
        <v>25</v>
      </c>
      <c r="E60" s="106"/>
      <c r="F60" s="106"/>
      <c r="G60" s="106"/>
      <c r="H60" s="106"/>
      <c r="I60" s="106"/>
      <c r="J60" s="107"/>
      <c r="K60" s="114" t="s">
        <v>43</v>
      </c>
      <c r="L60" s="115"/>
      <c r="M60" s="115"/>
      <c r="N60" s="116"/>
    </row>
    <row r="61" spans="1:19" ht="30" x14ac:dyDescent="0.4">
      <c r="A61" s="35" t="s">
        <v>31</v>
      </c>
      <c r="B61" s="27"/>
      <c r="C61" s="28"/>
      <c r="D61" s="108"/>
      <c r="E61" s="109"/>
      <c r="F61" s="109"/>
      <c r="G61" s="109"/>
      <c r="H61" s="109"/>
      <c r="I61" s="109"/>
      <c r="J61" s="110"/>
      <c r="K61" s="117"/>
      <c r="L61" s="118"/>
      <c r="M61" s="118"/>
      <c r="N61" s="119"/>
    </row>
    <row r="62" spans="1:19" ht="30" x14ac:dyDescent="0.4">
      <c r="A62" s="26"/>
      <c r="B62" s="27"/>
      <c r="C62" s="28"/>
      <c r="D62" s="108"/>
      <c r="E62" s="109"/>
      <c r="F62" s="109"/>
      <c r="G62" s="109"/>
      <c r="H62" s="109"/>
      <c r="I62" s="109"/>
      <c r="J62" s="110"/>
      <c r="K62" s="117"/>
      <c r="L62" s="118"/>
      <c r="M62" s="118"/>
      <c r="N62" s="119"/>
    </row>
    <row r="63" spans="1:19" ht="30" x14ac:dyDescent="0.4">
      <c r="A63" s="35" t="s">
        <v>32</v>
      </c>
      <c r="B63" s="27"/>
      <c r="C63" s="28"/>
      <c r="D63" s="108"/>
      <c r="E63" s="109"/>
      <c r="F63" s="109"/>
      <c r="G63" s="109"/>
      <c r="H63" s="109"/>
      <c r="I63" s="109"/>
      <c r="J63" s="110"/>
      <c r="K63" s="117"/>
      <c r="L63" s="118"/>
      <c r="M63" s="118"/>
      <c r="N63" s="119"/>
    </row>
    <row r="64" spans="1:19" ht="30" x14ac:dyDescent="0.4">
      <c r="A64" s="29"/>
      <c r="B64" s="30"/>
      <c r="C64" s="67"/>
      <c r="D64" s="108"/>
      <c r="E64" s="109"/>
      <c r="F64" s="109"/>
      <c r="G64" s="109"/>
      <c r="H64" s="109"/>
      <c r="I64" s="109"/>
      <c r="J64" s="110"/>
      <c r="K64" s="117"/>
      <c r="L64" s="118"/>
      <c r="M64" s="118"/>
      <c r="N64" s="119"/>
    </row>
    <row r="65" spans="1:14" ht="45" x14ac:dyDescent="0.6">
      <c r="A65" s="26" t="s">
        <v>30</v>
      </c>
      <c r="B65" s="31"/>
      <c r="C65" s="71">
        <f ca="1">NOW()</f>
        <v>44139.968387847221</v>
      </c>
      <c r="D65" s="108"/>
      <c r="E65" s="109"/>
      <c r="F65" s="109"/>
      <c r="G65" s="109"/>
      <c r="H65" s="109"/>
      <c r="I65" s="109"/>
      <c r="J65" s="110"/>
      <c r="K65" s="117"/>
      <c r="L65" s="118"/>
      <c r="M65" s="118"/>
      <c r="N65" s="119"/>
    </row>
    <row r="66" spans="1:14" ht="30.75" thickBot="1" x14ac:dyDescent="0.45">
      <c r="A66" s="26"/>
      <c r="B66" s="27"/>
      <c r="C66" s="66"/>
      <c r="D66" s="111"/>
      <c r="E66" s="112"/>
      <c r="F66" s="112"/>
      <c r="G66" s="112"/>
      <c r="H66" s="112"/>
      <c r="I66" s="112"/>
      <c r="J66" s="113"/>
      <c r="K66" s="117"/>
      <c r="L66" s="118"/>
      <c r="M66" s="118"/>
      <c r="N66" s="119"/>
    </row>
    <row r="67" spans="1:14" ht="30" x14ac:dyDescent="0.4">
      <c r="A67" s="34" t="s">
        <v>29</v>
      </c>
      <c r="B67" s="27"/>
      <c r="C67" s="28"/>
      <c r="D67" s="105" t="s">
        <v>24</v>
      </c>
      <c r="E67" s="123"/>
      <c r="F67" s="123"/>
      <c r="G67" s="123"/>
      <c r="H67" s="123"/>
      <c r="I67" s="123"/>
      <c r="J67" s="124"/>
      <c r="K67" s="117"/>
      <c r="L67" s="118"/>
      <c r="M67" s="118"/>
      <c r="N67" s="119"/>
    </row>
    <row r="68" spans="1:14" ht="31.5" x14ac:dyDescent="0.5">
      <c r="A68" s="32"/>
      <c r="B68" s="33"/>
      <c r="C68" s="28"/>
      <c r="D68" s="125"/>
      <c r="E68" s="126"/>
      <c r="F68" s="126"/>
      <c r="G68" s="126"/>
      <c r="H68" s="126"/>
      <c r="I68" s="126"/>
      <c r="J68" s="127"/>
      <c r="K68" s="117"/>
      <c r="L68" s="118"/>
      <c r="M68" s="118"/>
      <c r="N68" s="119"/>
    </row>
    <row r="69" spans="1:14" ht="30" x14ac:dyDescent="0.4">
      <c r="A69" s="34" t="s">
        <v>28</v>
      </c>
      <c r="B69" s="27"/>
      <c r="C69" s="28"/>
      <c r="D69" s="125"/>
      <c r="E69" s="126"/>
      <c r="F69" s="126"/>
      <c r="G69" s="126"/>
      <c r="H69" s="126"/>
      <c r="I69" s="126"/>
      <c r="J69" s="127"/>
      <c r="K69" s="117"/>
      <c r="L69" s="118"/>
      <c r="M69" s="118"/>
      <c r="N69" s="119"/>
    </row>
    <row r="70" spans="1:14" ht="30" x14ac:dyDescent="0.4">
      <c r="A70" s="26"/>
      <c r="B70" s="27"/>
      <c r="C70" s="28"/>
      <c r="D70" s="125"/>
      <c r="E70" s="126"/>
      <c r="F70" s="126"/>
      <c r="G70" s="126"/>
      <c r="H70" s="126"/>
      <c r="I70" s="126"/>
      <c r="J70" s="127"/>
      <c r="K70" s="117"/>
      <c r="L70" s="118"/>
      <c r="M70" s="118"/>
      <c r="N70" s="119"/>
    </row>
    <row r="71" spans="1:14" ht="30" x14ac:dyDescent="0.4">
      <c r="A71" s="34" t="s">
        <v>27</v>
      </c>
      <c r="B71" s="27"/>
      <c r="C71" s="28"/>
      <c r="D71" s="125"/>
      <c r="E71" s="126"/>
      <c r="F71" s="126"/>
      <c r="G71" s="126"/>
      <c r="H71" s="126"/>
      <c r="I71" s="126"/>
      <c r="J71" s="127"/>
      <c r="K71" s="117"/>
      <c r="L71" s="118"/>
      <c r="M71" s="118"/>
      <c r="N71" s="119"/>
    </row>
    <row r="72" spans="1:14" ht="30" x14ac:dyDescent="0.4">
      <c r="A72" s="26" t="s">
        <v>19</v>
      </c>
      <c r="B72" s="27"/>
      <c r="C72" s="28"/>
      <c r="D72" s="125"/>
      <c r="E72" s="126"/>
      <c r="F72" s="126"/>
      <c r="G72" s="126"/>
      <c r="H72" s="126"/>
      <c r="I72" s="126"/>
      <c r="J72" s="127"/>
      <c r="K72" s="117"/>
      <c r="L72" s="118"/>
      <c r="M72" s="118"/>
      <c r="N72" s="119"/>
    </row>
    <row r="73" spans="1:14" ht="30" x14ac:dyDescent="0.4">
      <c r="A73" s="26"/>
      <c r="B73" s="27"/>
      <c r="C73" s="28"/>
      <c r="D73" s="125"/>
      <c r="E73" s="126"/>
      <c r="F73" s="126"/>
      <c r="G73" s="126"/>
      <c r="H73" s="126"/>
      <c r="I73" s="126"/>
      <c r="J73" s="127"/>
      <c r="K73" s="117"/>
      <c r="L73" s="118"/>
      <c r="M73" s="118"/>
      <c r="N73" s="119"/>
    </row>
    <row r="74" spans="1:14" ht="30.75" thickBot="1" x14ac:dyDescent="0.45">
      <c r="A74" s="26" t="s">
        <v>26</v>
      </c>
      <c r="B74" s="27"/>
      <c r="C74" s="28"/>
      <c r="D74" s="125"/>
      <c r="E74" s="126"/>
      <c r="F74" s="126"/>
      <c r="G74" s="126"/>
      <c r="H74" s="126"/>
      <c r="I74" s="126"/>
      <c r="J74" s="127"/>
      <c r="K74" s="120"/>
      <c r="L74" s="121"/>
      <c r="M74" s="121"/>
      <c r="N74" s="122"/>
    </row>
    <row r="75" spans="1:14" ht="30" x14ac:dyDescent="0.4">
      <c r="A75" s="26" t="s">
        <v>19</v>
      </c>
      <c r="B75" s="27"/>
      <c r="C75" s="28"/>
      <c r="D75" s="125"/>
      <c r="E75" s="126"/>
      <c r="F75" s="126"/>
      <c r="G75" s="126"/>
      <c r="H75" s="126"/>
      <c r="I75" s="126"/>
      <c r="J75" s="127"/>
      <c r="K75" s="131" t="s">
        <v>39</v>
      </c>
      <c r="L75" s="132"/>
      <c r="M75" s="132"/>
      <c r="N75" s="133"/>
    </row>
    <row r="76" spans="1:14" ht="15" x14ac:dyDescent="0.25">
      <c r="A76" s="20"/>
      <c r="B76" s="20"/>
      <c r="C76" s="20"/>
      <c r="D76" s="125"/>
      <c r="E76" s="126"/>
      <c r="F76" s="126"/>
      <c r="G76" s="126"/>
      <c r="H76" s="126"/>
      <c r="I76" s="126"/>
      <c r="J76" s="127"/>
      <c r="K76" s="134"/>
      <c r="L76" s="135"/>
      <c r="M76" s="135"/>
      <c r="N76" s="136"/>
    </row>
    <row r="77" spans="1:14" ht="21" thickBot="1" x14ac:dyDescent="0.35">
      <c r="A77" s="14"/>
      <c r="B77" s="15"/>
      <c r="C77" s="16"/>
      <c r="D77" s="128"/>
      <c r="E77" s="129"/>
      <c r="F77" s="129"/>
      <c r="G77" s="129"/>
      <c r="H77" s="129"/>
      <c r="I77" s="129"/>
      <c r="J77" s="130"/>
      <c r="K77" s="137"/>
      <c r="L77" s="138"/>
      <c r="M77" s="138"/>
      <c r="N77" s="139"/>
    </row>
  </sheetData>
  <autoFilter ref="A8:W8"/>
  <dataConsolidate topLabels="1">
    <dataRefs count="1">
      <dataRef ref="J8:K312" sheet="Кост"/>
    </dataRefs>
  </dataConsolidate>
  <mergeCells count="8">
    <mergeCell ref="A3:C3"/>
    <mergeCell ref="A4:O4"/>
    <mergeCell ref="A6:P6"/>
    <mergeCell ref="Q6:S6"/>
    <mergeCell ref="D60:J66"/>
    <mergeCell ref="K60:N74"/>
    <mergeCell ref="D67:J77"/>
    <mergeCell ref="K75:N77"/>
  </mergeCells>
  <conditionalFormatting sqref="D9:D57">
    <cfRule type="cellIs" dxfId="0" priority="1" operator="lessThan">
      <formula>1</formula>
    </cfRule>
  </conditionalFormatting>
  <pageMargins left="0.23622047244094491" right="0.23622047244094491" top="0" bottom="0.74803149606299213" header="0.31496062992125984" footer="0.31496062992125984"/>
  <pageSetup paperSize="9" scale="17" fitToHeight="0" orientation="landscape" r:id="rId1"/>
  <rowBreaks count="2" manualBreakCount="2">
    <brk id="41" max="15" man="1"/>
    <brk id="5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Шапка + штрих код </vt:lpstr>
      <vt:lpstr>Пластик</vt:lpstr>
      <vt:lpstr>Наклейки</vt:lpstr>
      <vt:lpstr>Черновик</vt:lpstr>
      <vt:lpstr>ДНС</vt:lpstr>
      <vt:lpstr>ДНС!Область_печати</vt:lpstr>
      <vt:lpstr>Наклейки!Область_печати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2020-11-04T20:14:31Z</dcterms:modified>
</cp:coreProperties>
</file>